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4415" yWindow="-45" windowWidth="14520" windowHeight="12810" tabRatio="681" activeTab="2"/>
  </bookViews>
  <sheets>
    <sheet name="Стационар 1.1" sheetId="4" r:id="rId1"/>
    <sheet name="КСГ_1.2" sheetId="12" r:id="rId2"/>
    <sheet name="КСГ стоимость_1.3" sheetId="14" r:id="rId3"/>
    <sheet name="реабилитация таб.1.5" sheetId="15" r:id="rId4"/>
    <sheet name="ВМП 1.4" sheetId="16" r:id="rId5"/>
  </sheets>
  <definedNames>
    <definedName name="_xlnm._FilterDatabase" localSheetId="4" hidden="1">'ВМП 1.4'!$A$14:$W$553</definedName>
    <definedName name="_xlnm._FilterDatabase" localSheetId="2" hidden="1">'КСГ стоимость_1.3'!$A$19:$G$401</definedName>
    <definedName name="_xlnm._FilterDatabase" localSheetId="1" hidden="1">КСГ_1.2!$A$15:$S$413</definedName>
    <definedName name="_xlnm._FilterDatabase" localSheetId="3" hidden="1">'реабилитация таб.1.5'!$A$16:$G$16</definedName>
    <definedName name="_xlnm.Print_Titles" localSheetId="4">'ВМП 1.4'!$11:$14</definedName>
    <definedName name="_xlnm.Print_Titles" localSheetId="2">'КСГ стоимость_1.3'!$17:$19</definedName>
    <definedName name="_xlnm.Print_Titles" localSheetId="1">КСГ_1.2!$12:$15</definedName>
    <definedName name="_xlnm.Print_Titles" localSheetId="0">'Стационар 1.1'!$17:$19</definedName>
    <definedName name="_xlnm.Print_Area" localSheetId="2">'КСГ стоимость_1.3'!$A$1:$F$425</definedName>
    <definedName name="_xlnm.Print_Area" localSheetId="1">КСГ_1.2!$A$1:$P$421</definedName>
    <definedName name="_xlnm.Print_Area" localSheetId="3">'реабилитация таб.1.5'!$A$1:$F$43</definedName>
    <definedName name="_xlnm.Print_Area" localSheetId="0">'Стационар 1.1'!$A$1:$Q$95</definedName>
  </definedNames>
  <calcPr calcId="125725"/>
</workbook>
</file>

<file path=xl/calcChain.xml><?xml version="1.0" encoding="utf-8"?>
<calcChain xmlns="http://schemas.openxmlformats.org/spreadsheetml/2006/main">
  <c r="D22" i="14"/>
  <c r="D396"/>
  <c r="D383"/>
  <c r="D373"/>
  <c r="D367"/>
  <c r="D358"/>
  <c r="D339"/>
  <c r="D319"/>
  <c r="D303"/>
  <c r="D289"/>
  <c r="D283"/>
  <c r="D268"/>
  <c r="D266"/>
  <c r="D253"/>
  <c r="D248"/>
  <c r="D241"/>
  <c r="D236"/>
  <c r="D227"/>
  <c r="D216"/>
  <c r="D160"/>
  <c r="D156"/>
  <c r="D148"/>
  <c r="D135"/>
  <c r="D117"/>
  <c r="D113"/>
  <c r="D105"/>
  <c r="D90"/>
  <c r="D85"/>
  <c r="D77"/>
  <c r="D66"/>
  <c r="D64"/>
  <c r="D62"/>
  <c r="D58"/>
  <c r="D46"/>
  <c r="D39"/>
  <c r="D36"/>
  <c r="D20"/>
  <c r="M249" i="12"/>
  <c r="M35"/>
  <c r="M18"/>
  <c r="P392"/>
  <c r="O392"/>
  <c r="N392"/>
  <c r="M392"/>
  <c r="P379"/>
  <c r="O379"/>
  <c r="N379"/>
  <c r="M379"/>
  <c r="P369"/>
  <c r="O369"/>
  <c r="N369"/>
  <c r="M369"/>
  <c r="P363"/>
  <c r="O363"/>
  <c r="N363"/>
  <c r="M363"/>
  <c r="P354"/>
  <c r="O354"/>
  <c r="N354"/>
  <c r="M354"/>
  <c r="P335"/>
  <c r="O335"/>
  <c r="N335"/>
  <c r="M335"/>
  <c r="P315"/>
  <c r="O315"/>
  <c r="N315"/>
  <c r="M315"/>
  <c r="P299"/>
  <c r="O299"/>
  <c r="N299"/>
  <c r="M299"/>
  <c r="P285"/>
  <c r="O285"/>
  <c r="N285"/>
  <c r="M285"/>
  <c r="P279"/>
  <c r="O279"/>
  <c r="N279"/>
  <c r="M279"/>
  <c r="P264"/>
  <c r="O264"/>
  <c r="N264"/>
  <c r="M264"/>
  <c r="P262"/>
  <c r="O262"/>
  <c r="N262"/>
  <c r="M262"/>
  <c r="P249"/>
  <c r="O249"/>
  <c r="N249"/>
  <c r="P244"/>
  <c r="O244"/>
  <c r="N244"/>
  <c r="M244"/>
  <c r="P237"/>
  <c r="O237"/>
  <c r="N237"/>
  <c r="M237"/>
  <c r="P232"/>
  <c r="O232"/>
  <c r="N232"/>
  <c r="M232"/>
  <c r="P223"/>
  <c r="O223"/>
  <c r="N223"/>
  <c r="M223"/>
  <c r="P212"/>
  <c r="O212"/>
  <c r="N212"/>
  <c r="M212"/>
  <c r="P156"/>
  <c r="O156"/>
  <c r="N156"/>
  <c r="M156"/>
  <c r="P152"/>
  <c r="O152"/>
  <c r="N152"/>
  <c r="M152"/>
  <c r="P144"/>
  <c r="O144"/>
  <c r="N144"/>
  <c r="M144"/>
  <c r="P131"/>
  <c r="O131"/>
  <c r="N131"/>
  <c r="M131"/>
  <c r="P113"/>
  <c r="O113"/>
  <c r="N113"/>
  <c r="M113"/>
  <c r="P109"/>
  <c r="O109"/>
  <c r="N109"/>
  <c r="M109"/>
  <c r="P101"/>
  <c r="O101"/>
  <c r="N101"/>
  <c r="M101"/>
  <c r="P86"/>
  <c r="O86"/>
  <c r="N86"/>
  <c r="M86"/>
  <c r="P81"/>
  <c r="O81"/>
  <c r="N81"/>
  <c r="M81"/>
  <c r="P73"/>
  <c r="O73"/>
  <c r="N73"/>
  <c r="M73"/>
  <c r="P62"/>
  <c r="O62"/>
  <c r="N62"/>
  <c r="M62"/>
  <c r="P60"/>
  <c r="O60"/>
  <c r="N60"/>
  <c r="M60"/>
  <c r="P58"/>
  <c r="O58"/>
  <c r="N58"/>
  <c r="M58"/>
  <c r="P54"/>
  <c r="O54"/>
  <c r="N54"/>
  <c r="M54"/>
  <c r="P42"/>
  <c r="O42"/>
  <c r="N42"/>
  <c r="M42"/>
  <c r="P35"/>
  <c r="O35"/>
  <c r="N35"/>
  <c r="P32"/>
  <c r="O32"/>
  <c r="N32"/>
  <c r="M32"/>
  <c r="P18"/>
  <c r="O18"/>
  <c r="N18"/>
  <c r="P16"/>
  <c r="O16"/>
  <c r="N16"/>
  <c r="M16"/>
  <c r="J472" i="16" l="1"/>
  <c r="K472" s="1"/>
  <c r="I472"/>
  <c r="J500"/>
  <c r="K500" s="1"/>
  <c r="I500"/>
  <c r="J501"/>
  <c r="K501" s="1"/>
  <c r="I501"/>
  <c r="J502"/>
  <c r="K502" s="1"/>
  <c r="I502"/>
  <c r="J503"/>
  <c r="V503" s="1"/>
  <c r="I503"/>
  <c r="J504"/>
  <c r="V504" s="1"/>
  <c r="I504"/>
  <c r="J505"/>
  <c r="V505" s="1"/>
  <c r="I505"/>
  <c r="J506"/>
  <c r="V506" s="1"/>
  <c r="I506"/>
  <c r="J507"/>
  <c r="V507" s="1"/>
  <c r="I507"/>
  <c r="J512"/>
  <c r="K512" s="1"/>
  <c r="I512"/>
  <c r="J540"/>
  <c r="V540" s="1"/>
  <c r="I540"/>
  <c r="J546"/>
  <c r="V546" s="1"/>
  <c r="I546"/>
  <c r="F416" i="14"/>
  <c r="F414"/>
  <c r="F413"/>
  <c r="F412"/>
  <c r="F411"/>
  <c r="F410"/>
  <c r="F409"/>
  <c r="F408"/>
  <c r="F407"/>
  <c r="F406"/>
  <c r="F405"/>
  <c r="F404"/>
  <c r="F403"/>
  <c r="F402"/>
  <c r="F401"/>
  <c r="F400"/>
  <c r="F399"/>
  <c r="F398"/>
  <c r="F397"/>
  <c r="F395"/>
  <c r="F394"/>
  <c r="F393"/>
  <c r="F392"/>
  <c r="F391"/>
  <c r="F390"/>
  <c r="F389"/>
  <c r="F388"/>
  <c r="F387"/>
  <c r="F386"/>
  <c r="F385"/>
  <c r="F384"/>
  <c r="F382"/>
  <c r="F381"/>
  <c r="F380"/>
  <c r="F379"/>
  <c r="F378"/>
  <c r="F377"/>
  <c r="F376"/>
  <c r="F375"/>
  <c r="F374"/>
  <c r="F372"/>
  <c r="F371"/>
  <c r="F370"/>
  <c r="F369"/>
  <c r="F368"/>
  <c r="F366"/>
  <c r="F365"/>
  <c r="F364"/>
  <c r="F363"/>
  <c r="F362"/>
  <c r="F361"/>
  <c r="F360"/>
  <c r="F359"/>
  <c r="F357"/>
  <c r="F356"/>
  <c r="F355"/>
  <c r="F354"/>
  <c r="F353"/>
  <c r="F352"/>
  <c r="F351"/>
  <c r="F350"/>
  <c r="F349"/>
  <c r="F348"/>
  <c r="F347"/>
  <c r="F346"/>
  <c r="F345"/>
  <c r="F344"/>
  <c r="F343"/>
  <c r="F342"/>
  <c r="F341"/>
  <c r="F340"/>
  <c r="F338"/>
  <c r="F337"/>
  <c r="F336"/>
  <c r="F335"/>
  <c r="F334"/>
  <c r="F333"/>
  <c r="F332"/>
  <c r="F331"/>
  <c r="F330"/>
  <c r="F329"/>
  <c r="F328"/>
  <c r="F327"/>
  <c r="F326"/>
  <c r="F325"/>
  <c r="F324"/>
  <c r="F323"/>
  <c r="F322"/>
  <c r="F321"/>
  <c r="F320"/>
  <c r="F318"/>
  <c r="F317"/>
  <c r="F316"/>
  <c r="F315"/>
  <c r="F314"/>
  <c r="F313"/>
  <c r="F312"/>
  <c r="F311"/>
  <c r="F310"/>
  <c r="F309"/>
  <c r="F308"/>
  <c r="F307"/>
  <c r="F306"/>
  <c r="F305"/>
  <c r="F304"/>
  <c r="F302"/>
  <c r="F301"/>
  <c r="F300"/>
  <c r="F299"/>
  <c r="F298"/>
  <c r="F297"/>
  <c r="F296"/>
  <c r="F295"/>
  <c r="F294"/>
  <c r="F293"/>
  <c r="F292"/>
  <c r="F291"/>
  <c r="F290"/>
  <c r="F288"/>
  <c r="F287"/>
  <c r="F286"/>
  <c r="F285"/>
  <c r="F284"/>
  <c r="F282"/>
  <c r="F281"/>
  <c r="F280"/>
  <c r="F279"/>
  <c r="F278"/>
  <c r="F277"/>
  <c r="F276"/>
  <c r="F275"/>
  <c r="F274"/>
  <c r="F273"/>
  <c r="F272"/>
  <c r="F271"/>
  <c r="F270"/>
  <c r="F269"/>
  <c r="F267"/>
  <c r="F265"/>
  <c r="F264"/>
  <c r="F263"/>
  <c r="F262"/>
  <c r="F261"/>
  <c r="F260"/>
  <c r="F259"/>
  <c r="F258"/>
  <c r="F257"/>
  <c r="F256"/>
  <c r="F255"/>
  <c r="F254"/>
  <c r="F252"/>
  <c r="F251"/>
  <c r="F250"/>
  <c r="F249"/>
  <c r="F247"/>
  <c r="F246"/>
  <c r="F245"/>
  <c r="F244"/>
  <c r="F243"/>
  <c r="F242"/>
  <c r="F240"/>
  <c r="F239"/>
  <c r="F238"/>
  <c r="F237"/>
  <c r="F235"/>
  <c r="F234"/>
  <c r="F233"/>
  <c r="F232"/>
  <c r="F231"/>
  <c r="F230"/>
  <c r="F229"/>
  <c r="F228"/>
  <c r="F226"/>
  <c r="F225"/>
  <c r="F224"/>
  <c r="F223"/>
  <c r="F222"/>
  <c r="F221"/>
  <c r="F220"/>
  <c r="F219"/>
  <c r="F218"/>
  <c r="F217"/>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59"/>
  <c r="F158"/>
  <c r="F157"/>
  <c r="F155"/>
  <c r="F154"/>
  <c r="F153"/>
  <c r="F152"/>
  <c r="F151"/>
  <c r="F150"/>
  <c r="F149"/>
  <c r="F147"/>
  <c r="F146"/>
  <c r="F145"/>
  <c r="F144"/>
  <c r="F143"/>
  <c r="F142"/>
  <c r="F141"/>
  <c r="F140"/>
  <c r="F139"/>
  <c r="F138"/>
  <c r="F137"/>
  <c r="F136"/>
  <c r="F134"/>
  <c r="F133"/>
  <c r="F132"/>
  <c r="F131"/>
  <c r="F130"/>
  <c r="F129"/>
  <c r="F128"/>
  <c r="F127"/>
  <c r="F126"/>
  <c r="F125"/>
  <c r="F124"/>
  <c r="F123"/>
  <c r="F122"/>
  <c r="F121"/>
  <c r="F120"/>
  <c r="F119"/>
  <c r="F118"/>
  <c r="F116"/>
  <c r="F115"/>
  <c r="F114"/>
  <c r="F112"/>
  <c r="F111"/>
  <c r="F110"/>
  <c r="F109"/>
  <c r="F108"/>
  <c r="F107"/>
  <c r="F106"/>
  <c r="F104"/>
  <c r="F103"/>
  <c r="F102"/>
  <c r="F101"/>
  <c r="F100"/>
  <c r="F99"/>
  <c r="F98"/>
  <c r="F97"/>
  <c r="F96"/>
  <c r="F95"/>
  <c r="F94"/>
  <c r="F93"/>
  <c r="F92"/>
  <c r="F91"/>
  <c r="F89"/>
  <c r="F88"/>
  <c r="F87"/>
  <c r="F86"/>
  <c r="F84"/>
  <c r="F83"/>
  <c r="F82"/>
  <c r="F81"/>
  <c r="F80"/>
  <c r="F79"/>
  <c r="F78"/>
  <c r="F76"/>
  <c r="F75"/>
  <c r="F74"/>
  <c r="F73"/>
  <c r="F72"/>
  <c r="F71"/>
  <c r="F70"/>
  <c r="F69"/>
  <c r="F68"/>
  <c r="F67"/>
  <c r="F65"/>
  <c r="F63"/>
  <c r="F61"/>
  <c r="F60"/>
  <c r="F59"/>
  <c r="F57"/>
  <c r="F56"/>
  <c r="F55"/>
  <c r="F54"/>
  <c r="F53"/>
  <c r="F52"/>
  <c r="F51"/>
  <c r="F50"/>
  <c r="F49"/>
  <c r="F48"/>
  <c r="F47"/>
  <c r="F45"/>
  <c r="F44"/>
  <c r="F43"/>
  <c r="F42"/>
  <c r="F41"/>
  <c r="F40"/>
  <c r="F38"/>
  <c r="F37"/>
  <c r="F35"/>
  <c r="F34"/>
  <c r="F33"/>
  <c r="F32"/>
  <c r="F31"/>
  <c r="F30"/>
  <c r="F29"/>
  <c r="F28"/>
  <c r="F27"/>
  <c r="F26"/>
  <c r="F25"/>
  <c r="F24"/>
  <c r="F23"/>
  <c r="F21"/>
  <c r="E415"/>
  <c r="D415"/>
  <c r="F415" s="1"/>
  <c r="E396"/>
  <c r="F396"/>
  <c r="E383"/>
  <c r="F383"/>
  <c r="E373"/>
  <c r="F373"/>
  <c r="E367"/>
  <c r="F367"/>
  <c r="E358"/>
  <c r="F358"/>
  <c r="E339"/>
  <c r="F339"/>
  <c r="E319"/>
  <c r="F319"/>
  <c r="E303"/>
  <c r="F303"/>
  <c r="E289"/>
  <c r="F289"/>
  <c r="E283"/>
  <c r="F283"/>
  <c r="E268"/>
  <c r="F268"/>
  <c r="E266"/>
  <c r="F266"/>
  <c r="E253"/>
  <c r="F253"/>
  <c r="E248"/>
  <c r="F248"/>
  <c r="E241"/>
  <c r="F241"/>
  <c r="E236"/>
  <c r="F236"/>
  <c r="E227"/>
  <c r="F227"/>
  <c r="E216"/>
  <c r="F216"/>
  <c r="E160"/>
  <c r="F160"/>
  <c r="E156"/>
  <c r="F156"/>
  <c r="E148"/>
  <c r="F148"/>
  <c r="E135"/>
  <c r="F135"/>
  <c r="E117"/>
  <c r="F117"/>
  <c r="E113"/>
  <c r="F113"/>
  <c r="E105"/>
  <c r="F105"/>
  <c r="E90"/>
  <c r="F90"/>
  <c r="E85"/>
  <c r="F85"/>
  <c r="E77"/>
  <c r="F77"/>
  <c r="E66"/>
  <c r="F66"/>
  <c r="E64"/>
  <c r="F64"/>
  <c r="E62"/>
  <c r="F62"/>
  <c r="E58"/>
  <c r="F58"/>
  <c r="E46"/>
  <c r="F46"/>
  <c r="E39"/>
  <c r="F39"/>
  <c r="E36"/>
  <c r="F36"/>
  <c r="E22"/>
  <c r="F22"/>
  <c r="E20"/>
  <c r="U548" i="16"/>
  <c r="T548"/>
  <c r="S548"/>
  <c r="R548"/>
  <c r="Q548"/>
  <c r="P548"/>
  <c r="O548"/>
  <c r="N548"/>
  <c r="M548"/>
  <c r="L548"/>
  <c r="U533"/>
  <c r="T533"/>
  <c r="S533"/>
  <c r="R533"/>
  <c r="Q533"/>
  <c r="P533"/>
  <c r="O533"/>
  <c r="N533"/>
  <c r="M533"/>
  <c r="L533"/>
  <c r="U508"/>
  <c r="T508"/>
  <c r="S508"/>
  <c r="R508"/>
  <c r="Q508"/>
  <c r="P508"/>
  <c r="O508"/>
  <c r="N508"/>
  <c r="M508"/>
  <c r="L508"/>
  <c r="U482"/>
  <c r="T482"/>
  <c r="S482"/>
  <c r="R482"/>
  <c r="Q482"/>
  <c r="P482"/>
  <c r="O482"/>
  <c r="N482"/>
  <c r="M482"/>
  <c r="L482"/>
  <c r="U477"/>
  <c r="T477"/>
  <c r="S477"/>
  <c r="R477"/>
  <c r="Q477"/>
  <c r="P477"/>
  <c r="O477"/>
  <c r="N477"/>
  <c r="M477"/>
  <c r="L477"/>
  <c r="U465"/>
  <c r="T465"/>
  <c r="S465"/>
  <c r="R465"/>
  <c r="Q465"/>
  <c r="P465"/>
  <c r="O465"/>
  <c r="N465"/>
  <c r="M465"/>
  <c r="L465"/>
  <c r="U462"/>
  <c r="T462"/>
  <c r="S462"/>
  <c r="R462"/>
  <c r="Q462"/>
  <c r="P462"/>
  <c r="O462"/>
  <c r="N462"/>
  <c r="M462"/>
  <c r="L462"/>
  <c r="U454"/>
  <c r="T454"/>
  <c r="S454"/>
  <c r="R454"/>
  <c r="Q454"/>
  <c r="P454"/>
  <c r="O454"/>
  <c r="N454"/>
  <c r="M454"/>
  <c r="L454"/>
  <c r="U416"/>
  <c r="T416"/>
  <c r="S416"/>
  <c r="R416"/>
  <c r="Q416"/>
  <c r="P416"/>
  <c r="O416"/>
  <c r="N416"/>
  <c r="M416"/>
  <c r="L416"/>
  <c r="U399"/>
  <c r="T399"/>
  <c r="S399"/>
  <c r="R399"/>
  <c r="Q399"/>
  <c r="P399"/>
  <c r="O399"/>
  <c r="N399"/>
  <c r="M399"/>
  <c r="L399"/>
  <c r="U147"/>
  <c r="T147"/>
  <c r="S147"/>
  <c r="R147"/>
  <c r="Q147"/>
  <c r="P147"/>
  <c r="O147"/>
  <c r="N147"/>
  <c r="M147"/>
  <c r="L147"/>
  <c r="U132"/>
  <c r="T132"/>
  <c r="S132"/>
  <c r="R132"/>
  <c r="Q132"/>
  <c r="P132"/>
  <c r="O132"/>
  <c r="N132"/>
  <c r="M132"/>
  <c r="L132"/>
  <c r="U95"/>
  <c r="T95"/>
  <c r="S95"/>
  <c r="R95"/>
  <c r="Q95"/>
  <c r="P95"/>
  <c r="O95"/>
  <c r="N95"/>
  <c r="M95"/>
  <c r="L95"/>
  <c r="U92"/>
  <c r="T92"/>
  <c r="S92"/>
  <c r="R92"/>
  <c r="Q92"/>
  <c r="P92"/>
  <c r="O92"/>
  <c r="N92"/>
  <c r="M92"/>
  <c r="L92"/>
  <c r="U83"/>
  <c r="T83"/>
  <c r="S83"/>
  <c r="R83"/>
  <c r="Q83"/>
  <c r="P83"/>
  <c r="O83"/>
  <c r="N83"/>
  <c r="M83"/>
  <c r="L83"/>
  <c r="U80"/>
  <c r="T80"/>
  <c r="S80"/>
  <c r="R80"/>
  <c r="Q80"/>
  <c r="P80"/>
  <c r="O80"/>
  <c r="N80"/>
  <c r="M80"/>
  <c r="L80"/>
  <c r="U69"/>
  <c r="T69"/>
  <c r="S69"/>
  <c r="R69"/>
  <c r="Q69"/>
  <c r="P69"/>
  <c r="O69"/>
  <c r="N69"/>
  <c r="M69"/>
  <c r="L69"/>
  <c r="U63"/>
  <c r="T63"/>
  <c r="S63"/>
  <c r="R63"/>
  <c r="Q63"/>
  <c r="P63"/>
  <c r="O63"/>
  <c r="N63"/>
  <c r="M63"/>
  <c r="L63"/>
  <c r="U52"/>
  <c r="T52"/>
  <c r="S52"/>
  <c r="R52"/>
  <c r="Q52"/>
  <c r="P52"/>
  <c r="O52"/>
  <c r="N52"/>
  <c r="M52"/>
  <c r="L52"/>
  <c r="U15"/>
  <c r="T15"/>
  <c r="S15"/>
  <c r="R15"/>
  <c r="Q15"/>
  <c r="P15"/>
  <c r="O15"/>
  <c r="N15"/>
  <c r="M15"/>
  <c r="L15"/>
  <c r="J547"/>
  <c r="V547" s="1"/>
  <c r="I547"/>
  <c r="J432"/>
  <c r="I432"/>
  <c r="I16"/>
  <c r="I17"/>
  <c r="I18"/>
  <c r="I19"/>
  <c r="I20"/>
  <c r="I21"/>
  <c r="I22"/>
  <c r="I23"/>
  <c r="I24"/>
  <c r="I25"/>
  <c r="I26"/>
  <c r="I27"/>
  <c r="I28"/>
  <c r="I29"/>
  <c r="I30"/>
  <c r="I31"/>
  <c r="I32"/>
  <c r="I33"/>
  <c r="I34"/>
  <c r="I35"/>
  <c r="I36"/>
  <c r="I37"/>
  <c r="I38"/>
  <c r="I39"/>
  <c r="I40"/>
  <c r="I41"/>
  <c r="I42"/>
  <c r="I43"/>
  <c r="I44"/>
  <c r="I45"/>
  <c r="I46"/>
  <c r="I47"/>
  <c r="I48"/>
  <c r="I49"/>
  <c r="I50"/>
  <c r="I51"/>
  <c r="I53"/>
  <c r="I54"/>
  <c r="I55"/>
  <c r="I56"/>
  <c r="I57"/>
  <c r="I58"/>
  <c r="I59"/>
  <c r="I60"/>
  <c r="I61"/>
  <c r="I62"/>
  <c r="I64"/>
  <c r="I65"/>
  <c r="I66"/>
  <c r="I67"/>
  <c r="I68"/>
  <c r="I70"/>
  <c r="I71"/>
  <c r="I72"/>
  <c r="I73"/>
  <c r="I74"/>
  <c r="I75"/>
  <c r="I76"/>
  <c r="I77"/>
  <c r="I78"/>
  <c r="I79"/>
  <c r="I81"/>
  <c r="I82"/>
  <c r="I84"/>
  <c r="I85"/>
  <c r="I86"/>
  <c r="I87"/>
  <c r="I88"/>
  <c r="I89"/>
  <c r="I90"/>
  <c r="I91"/>
  <c r="I93"/>
  <c r="I94"/>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3"/>
  <c r="I134"/>
  <c r="I135"/>
  <c r="I136"/>
  <c r="I137"/>
  <c r="I138"/>
  <c r="I139"/>
  <c r="I140"/>
  <c r="I141"/>
  <c r="I142"/>
  <c r="I143"/>
  <c r="I144"/>
  <c r="I145"/>
  <c r="I146"/>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400"/>
  <c r="I401"/>
  <c r="I402"/>
  <c r="I403"/>
  <c r="I404"/>
  <c r="I405"/>
  <c r="I406"/>
  <c r="I407"/>
  <c r="I408"/>
  <c r="I409"/>
  <c r="I410"/>
  <c r="I411"/>
  <c r="I412"/>
  <c r="I413"/>
  <c r="I414"/>
  <c r="I415"/>
  <c r="I417"/>
  <c r="I418"/>
  <c r="I419"/>
  <c r="I420"/>
  <c r="I421"/>
  <c r="I422"/>
  <c r="I423"/>
  <c r="I424"/>
  <c r="I425"/>
  <c r="I426"/>
  <c r="I427"/>
  <c r="I428"/>
  <c r="I429"/>
  <c r="I430"/>
  <c r="I431"/>
  <c r="I433"/>
  <c r="I434"/>
  <c r="I435"/>
  <c r="I436"/>
  <c r="I437"/>
  <c r="I438"/>
  <c r="I439"/>
  <c r="I440"/>
  <c r="I441"/>
  <c r="I442"/>
  <c r="I443"/>
  <c r="I444"/>
  <c r="I445"/>
  <c r="I446"/>
  <c r="I447"/>
  <c r="I448"/>
  <c r="I449"/>
  <c r="I450"/>
  <c r="I451"/>
  <c r="I452"/>
  <c r="I453"/>
  <c r="I455"/>
  <c r="I456"/>
  <c r="I457"/>
  <c r="I458"/>
  <c r="I459"/>
  <c r="I460"/>
  <c r="I461"/>
  <c r="I463"/>
  <c r="I464"/>
  <c r="I466"/>
  <c r="I467"/>
  <c r="I468"/>
  <c r="I469"/>
  <c r="I470"/>
  <c r="I471"/>
  <c r="I473"/>
  <c r="I474"/>
  <c r="I475"/>
  <c r="I476"/>
  <c r="I478"/>
  <c r="I479"/>
  <c r="I480"/>
  <c r="I481"/>
  <c r="I483"/>
  <c r="I484"/>
  <c r="I485"/>
  <c r="I486"/>
  <c r="I487"/>
  <c r="I488"/>
  <c r="I489"/>
  <c r="I490"/>
  <c r="I491"/>
  <c r="I492"/>
  <c r="I493"/>
  <c r="I494"/>
  <c r="I495"/>
  <c r="I496"/>
  <c r="I497"/>
  <c r="I498"/>
  <c r="I499"/>
  <c r="I509"/>
  <c r="I510"/>
  <c r="I511"/>
  <c r="I513"/>
  <c r="I514"/>
  <c r="I515"/>
  <c r="I516"/>
  <c r="I517"/>
  <c r="I518"/>
  <c r="I519"/>
  <c r="I520"/>
  <c r="I521"/>
  <c r="I522"/>
  <c r="I523"/>
  <c r="I524"/>
  <c r="I525"/>
  <c r="I526"/>
  <c r="I527"/>
  <c r="I528"/>
  <c r="I529"/>
  <c r="I530"/>
  <c r="I531"/>
  <c r="I532"/>
  <c r="I534"/>
  <c r="I535"/>
  <c r="I536"/>
  <c r="I537"/>
  <c r="I538"/>
  <c r="I539"/>
  <c r="I541"/>
  <c r="I542"/>
  <c r="I543"/>
  <c r="I544"/>
  <c r="I545"/>
  <c r="I549"/>
  <c r="I550"/>
  <c r="I551"/>
  <c r="I552"/>
  <c r="D417" i="14" l="1"/>
  <c r="F417" s="1"/>
  <c r="E417"/>
  <c r="K504" i="16"/>
  <c r="K540"/>
  <c r="K506"/>
  <c r="K546"/>
  <c r="K507"/>
  <c r="K505"/>
  <c r="K503"/>
  <c r="V472"/>
  <c r="V500"/>
  <c r="V501"/>
  <c r="V502"/>
  <c r="V512"/>
  <c r="F20" i="14"/>
  <c r="I454" i="16"/>
  <c r="I416"/>
  <c r="I399"/>
  <c r="I63"/>
  <c r="I52"/>
  <c r="I508"/>
  <c r="I533"/>
  <c r="I482"/>
  <c r="I477"/>
  <c r="I465"/>
  <c r="I462"/>
  <c r="I147"/>
  <c r="I132"/>
  <c r="I95"/>
  <c r="I92"/>
  <c r="I83"/>
  <c r="I80"/>
  <c r="I69"/>
  <c r="I15"/>
  <c r="K432"/>
  <c r="K547"/>
  <c r="V432"/>
  <c r="I548"/>
  <c r="P411" i="12" l="1"/>
  <c r="O411"/>
  <c r="N411"/>
  <c r="M411"/>
  <c r="L411"/>
  <c r="K411"/>
  <c r="J411"/>
  <c r="I411"/>
  <c r="L392"/>
  <c r="K392"/>
  <c r="J392"/>
  <c r="I392"/>
  <c r="L379"/>
  <c r="K379"/>
  <c r="J379"/>
  <c r="I379"/>
  <c r="L369"/>
  <c r="K369"/>
  <c r="J369"/>
  <c r="I369"/>
  <c r="L363"/>
  <c r="K363"/>
  <c r="J363"/>
  <c r="I363"/>
  <c r="L354"/>
  <c r="K354"/>
  <c r="J354"/>
  <c r="I354"/>
  <c r="L335"/>
  <c r="K335"/>
  <c r="J335"/>
  <c r="I335"/>
  <c r="L315"/>
  <c r="K315"/>
  <c r="J315"/>
  <c r="I315"/>
  <c r="L299"/>
  <c r="K299"/>
  <c r="J299"/>
  <c r="I299"/>
  <c r="L285"/>
  <c r="K285"/>
  <c r="J285"/>
  <c r="I285"/>
  <c r="L279"/>
  <c r="K279"/>
  <c r="J279"/>
  <c r="I279"/>
  <c r="L264"/>
  <c r="K264"/>
  <c r="J264"/>
  <c r="I264"/>
  <c r="L262"/>
  <c r="K262"/>
  <c r="J262"/>
  <c r="I262"/>
  <c r="L249"/>
  <c r="K249"/>
  <c r="J249"/>
  <c r="I249"/>
  <c r="L244"/>
  <c r="K244"/>
  <c r="J244"/>
  <c r="I244"/>
  <c r="L237"/>
  <c r="K237"/>
  <c r="J237"/>
  <c r="I237"/>
  <c r="L232"/>
  <c r="K232"/>
  <c r="J232"/>
  <c r="I232"/>
  <c r="L223"/>
  <c r="K223"/>
  <c r="J223"/>
  <c r="I223"/>
  <c r="L212"/>
  <c r="K212"/>
  <c r="J212"/>
  <c r="I212"/>
  <c r="L156"/>
  <c r="K156"/>
  <c r="J156"/>
  <c r="I156"/>
  <c r="L152"/>
  <c r="K152"/>
  <c r="J152"/>
  <c r="I152"/>
  <c r="L144"/>
  <c r="K144"/>
  <c r="J144"/>
  <c r="I144"/>
  <c r="L131"/>
  <c r="K131"/>
  <c r="J131"/>
  <c r="I131"/>
  <c r="L113"/>
  <c r="K113"/>
  <c r="J113"/>
  <c r="I113"/>
  <c r="L109"/>
  <c r="K109"/>
  <c r="J109"/>
  <c r="I109"/>
  <c r="L101"/>
  <c r="K101"/>
  <c r="J101"/>
  <c r="I101"/>
  <c r="L86"/>
  <c r="K86"/>
  <c r="J86"/>
  <c r="I86"/>
  <c r="L81"/>
  <c r="K81"/>
  <c r="J81"/>
  <c r="I81"/>
  <c r="L73"/>
  <c r="K73"/>
  <c r="J73"/>
  <c r="I73"/>
  <c r="L62"/>
  <c r="K62"/>
  <c r="J62"/>
  <c r="I62"/>
  <c r="L60"/>
  <c r="K60"/>
  <c r="J60"/>
  <c r="I60"/>
  <c r="L58"/>
  <c r="K58"/>
  <c r="J58"/>
  <c r="I58"/>
  <c r="L54"/>
  <c r="K54"/>
  <c r="J54"/>
  <c r="I54"/>
  <c r="L42"/>
  <c r="K42"/>
  <c r="J42"/>
  <c r="I42"/>
  <c r="L35"/>
  <c r="K35"/>
  <c r="J35"/>
  <c r="I35"/>
  <c r="L32"/>
  <c r="K32"/>
  <c r="J32"/>
  <c r="I32"/>
  <c r="L18"/>
  <c r="K18"/>
  <c r="J18"/>
  <c r="I18"/>
  <c r="P413"/>
  <c r="O413"/>
  <c r="N413"/>
  <c r="M413"/>
  <c r="L16"/>
  <c r="L413" s="1"/>
  <c r="K16"/>
  <c r="K413" s="1"/>
  <c r="J16"/>
  <c r="J413" s="1"/>
  <c r="I16"/>
  <c r="G411"/>
  <c r="G392"/>
  <c r="G379"/>
  <c r="G369"/>
  <c r="G363"/>
  <c r="G354"/>
  <c r="G335"/>
  <c r="G315"/>
  <c r="G299"/>
  <c r="G285"/>
  <c r="G279"/>
  <c r="G264"/>
  <c r="G262"/>
  <c r="G249"/>
  <c r="G244"/>
  <c r="G237"/>
  <c r="G232"/>
  <c r="G223"/>
  <c r="G212"/>
  <c r="G156"/>
  <c r="G152"/>
  <c r="G144"/>
  <c r="G131"/>
  <c r="G113"/>
  <c r="G109"/>
  <c r="G101"/>
  <c r="G86"/>
  <c r="G81"/>
  <c r="G73"/>
  <c r="G62"/>
  <c r="G60"/>
  <c r="G58"/>
  <c r="G54"/>
  <c r="G42"/>
  <c r="G35"/>
  <c r="G32"/>
  <c r="G18"/>
  <c r="G16"/>
  <c r="H16"/>
  <c r="H18"/>
  <c r="H32"/>
  <c r="H35"/>
  <c r="H42"/>
  <c r="H54"/>
  <c r="H58"/>
  <c r="H60"/>
  <c r="H62"/>
  <c r="H73"/>
  <c r="H81"/>
  <c r="H86"/>
  <c r="H101"/>
  <c r="H109"/>
  <c r="H113"/>
  <c r="H131"/>
  <c r="H144"/>
  <c r="H152"/>
  <c r="H156"/>
  <c r="H212"/>
  <c r="H223"/>
  <c r="H232"/>
  <c r="H237"/>
  <c r="H244"/>
  <c r="H249"/>
  <c r="H262"/>
  <c r="H264"/>
  <c r="H279"/>
  <c r="H285"/>
  <c r="H299"/>
  <c r="H315"/>
  <c r="H335"/>
  <c r="H354"/>
  <c r="H363"/>
  <c r="H369"/>
  <c r="H379"/>
  <c r="H392"/>
  <c r="H411"/>
  <c r="E391"/>
  <c r="D391"/>
  <c r="E211"/>
  <c r="D211"/>
  <c r="E210"/>
  <c r="D210"/>
  <c r="E209"/>
  <c r="D209"/>
  <c r="E208"/>
  <c r="D208"/>
  <c r="E207"/>
  <c r="D207"/>
  <c r="E206"/>
  <c r="D206"/>
  <c r="E205"/>
  <c r="D205"/>
  <c r="E204"/>
  <c r="D204"/>
  <c r="E203"/>
  <c r="D203"/>
  <c r="E202"/>
  <c r="D202"/>
  <c r="E201"/>
  <c r="D201"/>
  <c r="E200"/>
  <c r="D200"/>
  <c r="E199"/>
  <c r="D199"/>
  <c r="E198"/>
  <c r="D198"/>
  <c r="E122"/>
  <c r="D122"/>
  <c r="E99"/>
  <c r="D99"/>
  <c r="E53"/>
  <c r="D53"/>
  <c r="E52"/>
  <c r="D52"/>
  <c r="E51"/>
  <c r="D51"/>
  <c r="E50"/>
  <c r="D50"/>
  <c r="E49"/>
  <c r="D49"/>
  <c r="E48"/>
  <c r="D48"/>
  <c r="I413" l="1"/>
  <c r="G413"/>
  <c r="H413"/>
  <c r="F99"/>
  <c r="F122"/>
  <c r="F48"/>
  <c r="F49"/>
  <c r="F50"/>
  <c r="F51"/>
  <c r="F52"/>
  <c r="F53"/>
  <c r="F198"/>
  <c r="F199"/>
  <c r="F200"/>
  <c r="F201"/>
  <c r="F202"/>
  <c r="F203"/>
  <c r="F204"/>
  <c r="F205"/>
  <c r="F206"/>
  <c r="F207"/>
  <c r="F208"/>
  <c r="F209"/>
  <c r="F210"/>
  <c r="F211"/>
  <c r="F391"/>
  <c r="J552" i="16"/>
  <c r="J551"/>
  <c r="J550"/>
  <c r="J549"/>
  <c r="J545"/>
  <c r="J544"/>
  <c r="J543"/>
  <c r="J542"/>
  <c r="J541"/>
  <c r="J539"/>
  <c r="J538"/>
  <c r="J537"/>
  <c r="J536"/>
  <c r="J535"/>
  <c r="J534"/>
  <c r="J532"/>
  <c r="J531"/>
  <c r="J530"/>
  <c r="J529"/>
  <c r="J528"/>
  <c r="J527"/>
  <c r="J526"/>
  <c r="J525"/>
  <c r="J524"/>
  <c r="J523"/>
  <c r="J522"/>
  <c r="J521"/>
  <c r="J520"/>
  <c r="J519"/>
  <c r="J518"/>
  <c r="J517"/>
  <c r="J516"/>
  <c r="J515"/>
  <c r="J514"/>
  <c r="J513"/>
  <c r="J511"/>
  <c r="J510"/>
  <c r="J509"/>
  <c r="J499"/>
  <c r="J498"/>
  <c r="J497"/>
  <c r="J496"/>
  <c r="J495"/>
  <c r="J494"/>
  <c r="J493"/>
  <c r="J492"/>
  <c r="J491"/>
  <c r="J490"/>
  <c r="J489"/>
  <c r="J488"/>
  <c r="J487"/>
  <c r="J486"/>
  <c r="J485"/>
  <c r="J484"/>
  <c r="J483"/>
  <c r="J481"/>
  <c r="J480"/>
  <c r="J479"/>
  <c r="J478"/>
  <c r="J476"/>
  <c r="J475"/>
  <c r="J474"/>
  <c r="J473"/>
  <c r="J471"/>
  <c r="J470"/>
  <c r="J469"/>
  <c r="J468"/>
  <c r="J467"/>
  <c r="J466"/>
  <c r="J464"/>
  <c r="J463"/>
  <c r="J461"/>
  <c r="J460"/>
  <c r="J459"/>
  <c r="J458"/>
  <c r="J457"/>
  <c r="J456"/>
  <c r="J455"/>
  <c r="J453"/>
  <c r="J452"/>
  <c r="J451"/>
  <c r="J450"/>
  <c r="J449"/>
  <c r="J448"/>
  <c r="J447"/>
  <c r="J446"/>
  <c r="J445"/>
  <c r="J444"/>
  <c r="J443"/>
  <c r="J442"/>
  <c r="J441"/>
  <c r="J440"/>
  <c r="J439"/>
  <c r="J438"/>
  <c r="J437"/>
  <c r="J436"/>
  <c r="J435"/>
  <c r="J434"/>
  <c r="J433"/>
  <c r="J431"/>
  <c r="J430"/>
  <c r="J429"/>
  <c r="J428"/>
  <c r="J427"/>
  <c r="J426"/>
  <c r="J425"/>
  <c r="J424"/>
  <c r="J423"/>
  <c r="J422"/>
  <c r="J421"/>
  <c r="J420"/>
  <c r="J419"/>
  <c r="J418"/>
  <c r="J417"/>
  <c r="J415"/>
  <c r="J414"/>
  <c r="J413"/>
  <c r="J412"/>
  <c r="J411"/>
  <c r="J410"/>
  <c r="J409"/>
  <c r="J408"/>
  <c r="J407"/>
  <c r="J406"/>
  <c r="J405"/>
  <c r="J404"/>
  <c r="J403"/>
  <c r="J402"/>
  <c r="J401"/>
  <c r="J400"/>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6"/>
  <c r="J145"/>
  <c r="J144"/>
  <c r="J143"/>
  <c r="J142"/>
  <c r="J141"/>
  <c r="J140"/>
  <c r="J139"/>
  <c r="J138"/>
  <c r="J137"/>
  <c r="J136"/>
  <c r="J135"/>
  <c r="J134"/>
  <c r="J133"/>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4"/>
  <c r="J93"/>
  <c r="J91"/>
  <c r="J90"/>
  <c r="J89"/>
  <c r="J88"/>
  <c r="J87"/>
  <c r="J86"/>
  <c r="J85"/>
  <c r="J84"/>
  <c r="J82"/>
  <c r="J81"/>
  <c r="J79"/>
  <c r="J78"/>
  <c r="J77"/>
  <c r="J76"/>
  <c r="J75"/>
  <c r="J74"/>
  <c r="J73"/>
  <c r="J72"/>
  <c r="J71"/>
  <c r="J70"/>
  <c r="J68"/>
  <c r="J67"/>
  <c r="J66"/>
  <c r="J65"/>
  <c r="J64"/>
  <c r="J62"/>
  <c r="J61"/>
  <c r="J60"/>
  <c r="J59"/>
  <c r="J58"/>
  <c r="J57"/>
  <c r="J56"/>
  <c r="J55"/>
  <c r="J54"/>
  <c r="J53"/>
  <c r="J51"/>
  <c r="J50"/>
  <c r="J49"/>
  <c r="J48"/>
  <c r="J47"/>
  <c r="J46"/>
  <c r="J45"/>
  <c r="J44"/>
  <c r="J43"/>
  <c r="J42"/>
  <c r="J41"/>
  <c r="J40"/>
  <c r="J39"/>
  <c r="J38"/>
  <c r="J37"/>
  <c r="J36"/>
  <c r="J35"/>
  <c r="J34"/>
  <c r="J33"/>
  <c r="J32"/>
  <c r="J31"/>
  <c r="J30"/>
  <c r="J29"/>
  <c r="J28"/>
  <c r="J27"/>
  <c r="J26"/>
  <c r="J25"/>
  <c r="J24"/>
  <c r="J23"/>
  <c r="J22"/>
  <c r="J21"/>
  <c r="J20"/>
  <c r="J19"/>
  <c r="J18"/>
  <c r="J17"/>
  <c r="J16"/>
  <c r="J69" l="1"/>
  <c r="J80"/>
  <c r="J92"/>
  <c r="J95"/>
  <c r="J132"/>
  <c r="J462"/>
  <c r="J465"/>
  <c r="J477"/>
  <c r="J482"/>
  <c r="J533"/>
  <c r="J83"/>
  <c r="J548"/>
  <c r="J147"/>
  <c r="J15"/>
  <c r="J52"/>
  <c r="J63"/>
  <c r="J399"/>
  <c r="J416"/>
  <c r="J454"/>
  <c r="J508"/>
  <c r="E412" i="12"/>
  <c r="E411" s="1"/>
  <c r="D412"/>
  <c r="D411" s="1"/>
  <c r="E410"/>
  <c r="E34" i="15" s="1"/>
  <c r="D410" i="12"/>
  <c r="D34" i="15" s="1"/>
  <c r="E409" i="12"/>
  <c r="E33" i="15" s="1"/>
  <c r="D409" i="12"/>
  <c r="D33" i="15" s="1"/>
  <c r="E408" i="12"/>
  <c r="E32" i="15" s="1"/>
  <c r="D408" i="12"/>
  <c r="D32" i="15" s="1"/>
  <c r="E407" i="12"/>
  <c r="E31" i="15" s="1"/>
  <c r="D407" i="12"/>
  <c r="D31" i="15" s="1"/>
  <c r="E406" i="12"/>
  <c r="E30" i="15" s="1"/>
  <c r="D406" i="12"/>
  <c r="D30" i="15" s="1"/>
  <c r="E405" i="12"/>
  <c r="E29" i="15" s="1"/>
  <c r="D405" i="12"/>
  <c r="D29" i="15" s="1"/>
  <c r="E404" i="12"/>
  <c r="E28" i="15" s="1"/>
  <c r="D404" i="12"/>
  <c r="D28" i="15" s="1"/>
  <c r="E403" i="12"/>
  <c r="E27" i="15" s="1"/>
  <c r="D403" i="12"/>
  <c r="D27" i="15" s="1"/>
  <c r="E402" i="12"/>
  <c r="E26" i="15" s="1"/>
  <c r="D402" i="12"/>
  <c r="D26" i="15" s="1"/>
  <c r="E401" i="12"/>
  <c r="E25" i="15" s="1"/>
  <c r="D401" i="12"/>
  <c r="D25" i="15" s="1"/>
  <c r="E400" i="12"/>
  <c r="E24" i="15" s="1"/>
  <c r="D400" i="12"/>
  <c r="D24" i="15" s="1"/>
  <c r="E399" i="12"/>
  <c r="E23" i="15" s="1"/>
  <c r="D399" i="12"/>
  <c r="D23" i="15" s="1"/>
  <c r="E398" i="12"/>
  <c r="E22" i="15" s="1"/>
  <c r="D398" i="12"/>
  <c r="D22" i="15" s="1"/>
  <c r="E397" i="12"/>
  <c r="E21" i="15" s="1"/>
  <c r="D397" i="12"/>
  <c r="D21" i="15" s="1"/>
  <c r="E396" i="12"/>
  <c r="E20" i="15" s="1"/>
  <c r="D396" i="12"/>
  <c r="D20" i="15" s="1"/>
  <c r="E395" i="12"/>
  <c r="E19" i="15" s="1"/>
  <c r="D395" i="12"/>
  <c r="D19" i="15" s="1"/>
  <c r="E394" i="12"/>
  <c r="E18" i="15" s="1"/>
  <c r="D394" i="12"/>
  <c r="D18" i="15" s="1"/>
  <c r="E393" i="12"/>
  <c r="D393"/>
  <c r="D17" i="15" s="1"/>
  <c r="E390" i="12"/>
  <c r="D390"/>
  <c r="E389"/>
  <c r="D389"/>
  <c r="E388"/>
  <c r="D388"/>
  <c r="E387"/>
  <c r="D387"/>
  <c r="E386"/>
  <c r="D386"/>
  <c r="E385"/>
  <c r="D385"/>
  <c r="E384"/>
  <c r="D384"/>
  <c r="E383"/>
  <c r="D383"/>
  <c r="E382"/>
  <c r="D382"/>
  <c r="E381"/>
  <c r="D381"/>
  <c r="E380"/>
  <c r="D380"/>
  <c r="E378"/>
  <c r="D378"/>
  <c r="E377"/>
  <c r="D377"/>
  <c r="E376"/>
  <c r="D376"/>
  <c r="E375"/>
  <c r="D375"/>
  <c r="E374"/>
  <c r="D374"/>
  <c r="E373"/>
  <c r="D373"/>
  <c r="E372"/>
  <c r="D372"/>
  <c r="E371"/>
  <c r="D371"/>
  <c r="E370"/>
  <c r="D370"/>
  <c r="E368"/>
  <c r="D368"/>
  <c r="E367"/>
  <c r="D367"/>
  <c r="E366"/>
  <c r="D366"/>
  <c r="E365"/>
  <c r="D365"/>
  <c r="E364"/>
  <c r="D364"/>
  <c r="E362"/>
  <c r="D362"/>
  <c r="E361"/>
  <c r="D361"/>
  <c r="E360"/>
  <c r="D360"/>
  <c r="E359"/>
  <c r="D359"/>
  <c r="E358"/>
  <c r="D358"/>
  <c r="E357"/>
  <c r="D357"/>
  <c r="E356"/>
  <c r="D356"/>
  <c r="E355"/>
  <c r="D355"/>
  <c r="E353"/>
  <c r="D353"/>
  <c r="E352"/>
  <c r="D352"/>
  <c r="E351"/>
  <c r="D351"/>
  <c r="E350"/>
  <c r="D350"/>
  <c r="E349"/>
  <c r="D349"/>
  <c r="E348"/>
  <c r="D348"/>
  <c r="E347"/>
  <c r="D347"/>
  <c r="E346"/>
  <c r="D346"/>
  <c r="E345"/>
  <c r="D345"/>
  <c r="E344"/>
  <c r="D344"/>
  <c r="E343"/>
  <c r="D343"/>
  <c r="E342"/>
  <c r="D342"/>
  <c r="E341"/>
  <c r="D341"/>
  <c r="E340"/>
  <c r="D340"/>
  <c r="E339"/>
  <c r="D339"/>
  <c r="E338"/>
  <c r="D338"/>
  <c r="E337"/>
  <c r="D337"/>
  <c r="E336"/>
  <c r="D336"/>
  <c r="E334"/>
  <c r="D334"/>
  <c r="E333"/>
  <c r="D333"/>
  <c r="E332"/>
  <c r="D332"/>
  <c r="E331"/>
  <c r="D331"/>
  <c r="E330"/>
  <c r="D330"/>
  <c r="E329"/>
  <c r="D329"/>
  <c r="E328"/>
  <c r="D328"/>
  <c r="E327"/>
  <c r="D327"/>
  <c r="E326"/>
  <c r="D326"/>
  <c r="E325"/>
  <c r="D325"/>
  <c r="E324"/>
  <c r="D324"/>
  <c r="E323"/>
  <c r="D323"/>
  <c r="E322"/>
  <c r="D322"/>
  <c r="E321"/>
  <c r="D321"/>
  <c r="E320"/>
  <c r="D320"/>
  <c r="E319"/>
  <c r="D319"/>
  <c r="E318"/>
  <c r="D318"/>
  <c r="E317"/>
  <c r="D317"/>
  <c r="E316"/>
  <c r="D316"/>
  <c r="E314"/>
  <c r="D314"/>
  <c r="E313"/>
  <c r="D313"/>
  <c r="E312"/>
  <c r="D312"/>
  <c r="E311"/>
  <c r="D311"/>
  <c r="E310"/>
  <c r="D310"/>
  <c r="E309"/>
  <c r="D309"/>
  <c r="E308"/>
  <c r="D308"/>
  <c r="E307"/>
  <c r="D307"/>
  <c r="E306"/>
  <c r="D306"/>
  <c r="E305"/>
  <c r="D305"/>
  <c r="E304"/>
  <c r="D304"/>
  <c r="E303"/>
  <c r="D303"/>
  <c r="E302"/>
  <c r="D302"/>
  <c r="E301"/>
  <c r="D301"/>
  <c r="E300"/>
  <c r="D300"/>
  <c r="E298"/>
  <c r="D298"/>
  <c r="E297"/>
  <c r="D297"/>
  <c r="E296"/>
  <c r="D296"/>
  <c r="E295"/>
  <c r="D295"/>
  <c r="E294"/>
  <c r="D294"/>
  <c r="E293"/>
  <c r="D293"/>
  <c r="E292"/>
  <c r="D292"/>
  <c r="E291"/>
  <c r="D291"/>
  <c r="E290"/>
  <c r="D290"/>
  <c r="E289"/>
  <c r="D289"/>
  <c r="E288"/>
  <c r="D288"/>
  <c r="E287"/>
  <c r="D287"/>
  <c r="E286"/>
  <c r="E285" s="1"/>
  <c r="D286"/>
  <c r="E284"/>
  <c r="D284"/>
  <c r="E283"/>
  <c r="D283"/>
  <c r="E282"/>
  <c r="D282"/>
  <c r="E281"/>
  <c r="D281"/>
  <c r="E280"/>
  <c r="D280"/>
  <c r="E278"/>
  <c r="D278"/>
  <c r="E277"/>
  <c r="D277"/>
  <c r="E276"/>
  <c r="D276"/>
  <c r="E275"/>
  <c r="D275"/>
  <c r="E274"/>
  <c r="D274"/>
  <c r="E273"/>
  <c r="D273"/>
  <c r="E272"/>
  <c r="D272"/>
  <c r="E271"/>
  <c r="D271"/>
  <c r="E270"/>
  <c r="D270"/>
  <c r="E269"/>
  <c r="D269"/>
  <c r="E268"/>
  <c r="D268"/>
  <c r="E267"/>
  <c r="D267"/>
  <c r="E266"/>
  <c r="D266"/>
  <c r="E265"/>
  <c r="D265"/>
  <c r="E263"/>
  <c r="E262" s="1"/>
  <c r="D263"/>
  <c r="D262" s="1"/>
  <c r="E261"/>
  <c r="D261"/>
  <c r="E260"/>
  <c r="D260"/>
  <c r="E259"/>
  <c r="D259"/>
  <c r="E258"/>
  <c r="D258"/>
  <c r="E257"/>
  <c r="D257"/>
  <c r="E256"/>
  <c r="D256"/>
  <c r="E255"/>
  <c r="D255"/>
  <c r="E254"/>
  <c r="D254"/>
  <c r="E253"/>
  <c r="D253"/>
  <c r="E252"/>
  <c r="D252"/>
  <c r="E251"/>
  <c r="D251"/>
  <c r="E250"/>
  <c r="D250"/>
  <c r="E248"/>
  <c r="D248"/>
  <c r="E247"/>
  <c r="D247"/>
  <c r="E246"/>
  <c r="D246"/>
  <c r="E245"/>
  <c r="D245"/>
  <c r="E243"/>
  <c r="D243"/>
  <c r="E242"/>
  <c r="D242"/>
  <c r="E241"/>
  <c r="D241"/>
  <c r="E240"/>
  <c r="D240"/>
  <c r="E239"/>
  <c r="D239"/>
  <c r="E238"/>
  <c r="E237" s="1"/>
  <c r="D238"/>
  <c r="E236"/>
  <c r="D236"/>
  <c r="E235"/>
  <c r="D235"/>
  <c r="E234"/>
  <c r="D234"/>
  <c r="E233"/>
  <c r="E232" s="1"/>
  <c r="D233"/>
  <c r="E231"/>
  <c r="D231"/>
  <c r="E230"/>
  <c r="D230"/>
  <c r="E229"/>
  <c r="D229"/>
  <c r="E228"/>
  <c r="D228"/>
  <c r="E227"/>
  <c r="D227"/>
  <c r="E226"/>
  <c r="D226"/>
  <c r="E225"/>
  <c r="D225"/>
  <c r="E224"/>
  <c r="E223" s="1"/>
  <c r="D224"/>
  <c r="E222"/>
  <c r="D222"/>
  <c r="E221"/>
  <c r="D221"/>
  <c r="E220"/>
  <c r="D220"/>
  <c r="E219"/>
  <c r="D219"/>
  <c r="E218"/>
  <c r="D218"/>
  <c r="E217"/>
  <c r="D217"/>
  <c r="E216"/>
  <c r="D216"/>
  <c r="E215"/>
  <c r="D215"/>
  <c r="E214"/>
  <c r="D214"/>
  <c r="E213"/>
  <c r="D213"/>
  <c r="E197"/>
  <c r="D197"/>
  <c r="E196"/>
  <c r="D196"/>
  <c r="E195"/>
  <c r="D195"/>
  <c r="E194"/>
  <c r="D194"/>
  <c r="E193"/>
  <c r="D193"/>
  <c r="E192"/>
  <c r="D192"/>
  <c r="E191"/>
  <c r="D191"/>
  <c r="E190"/>
  <c r="D190"/>
  <c r="E189"/>
  <c r="D189"/>
  <c r="E188"/>
  <c r="D188"/>
  <c r="E187"/>
  <c r="D187"/>
  <c r="E186"/>
  <c r="D186"/>
  <c r="E185"/>
  <c r="D185"/>
  <c r="E184"/>
  <c r="D184"/>
  <c r="E183"/>
  <c r="D183"/>
  <c r="E182"/>
  <c r="D182"/>
  <c r="E181"/>
  <c r="D181"/>
  <c r="E180"/>
  <c r="D180"/>
  <c r="E179"/>
  <c r="D179"/>
  <c r="E178"/>
  <c r="D178"/>
  <c r="E177"/>
  <c r="D177"/>
  <c r="E176"/>
  <c r="D176"/>
  <c r="E175"/>
  <c r="D175"/>
  <c r="E174"/>
  <c r="D174"/>
  <c r="E173"/>
  <c r="D173"/>
  <c r="E172"/>
  <c r="D172"/>
  <c r="E171"/>
  <c r="D171"/>
  <c r="E170"/>
  <c r="D170"/>
  <c r="E169"/>
  <c r="D169"/>
  <c r="E168"/>
  <c r="D168"/>
  <c r="E167"/>
  <c r="D167"/>
  <c r="E166"/>
  <c r="D166"/>
  <c r="E165"/>
  <c r="D165"/>
  <c r="E164"/>
  <c r="D164"/>
  <c r="E163"/>
  <c r="D163"/>
  <c r="E162"/>
  <c r="D162"/>
  <c r="E161"/>
  <c r="D161"/>
  <c r="E160"/>
  <c r="D160"/>
  <c r="E159"/>
  <c r="D159"/>
  <c r="E158"/>
  <c r="D158"/>
  <c r="E157"/>
  <c r="D157"/>
  <c r="E155"/>
  <c r="D155"/>
  <c r="E154"/>
  <c r="D154"/>
  <c r="E153"/>
  <c r="E152" s="1"/>
  <c r="D153"/>
  <c r="D152" s="1"/>
  <c r="E151"/>
  <c r="D151"/>
  <c r="E150"/>
  <c r="D150"/>
  <c r="E149"/>
  <c r="D149"/>
  <c r="E148"/>
  <c r="D148"/>
  <c r="E147"/>
  <c r="D147"/>
  <c r="E146"/>
  <c r="D146"/>
  <c r="E145"/>
  <c r="D145"/>
  <c r="E143"/>
  <c r="D143"/>
  <c r="E142"/>
  <c r="D142"/>
  <c r="E141"/>
  <c r="D141"/>
  <c r="E140"/>
  <c r="D140"/>
  <c r="E139"/>
  <c r="D139"/>
  <c r="E138"/>
  <c r="D138"/>
  <c r="E137"/>
  <c r="D137"/>
  <c r="E136"/>
  <c r="D136"/>
  <c r="E135"/>
  <c r="D135"/>
  <c r="E134"/>
  <c r="D134"/>
  <c r="E133"/>
  <c r="D133"/>
  <c r="E132"/>
  <c r="D132"/>
  <c r="E130"/>
  <c r="D130"/>
  <c r="E129"/>
  <c r="D129"/>
  <c r="E128"/>
  <c r="D128"/>
  <c r="E127"/>
  <c r="D127"/>
  <c r="E126"/>
  <c r="D126"/>
  <c r="E125"/>
  <c r="D125"/>
  <c r="E124"/>
  <c r="D124"/>
  <c r="E123"/>
  <c r="D123"/>
  <c r="E121"/>
  <c r="D121"/>
  <c r="E120"/>
  <c r="D120"/>
  <c r="E119"/>
  <c r="D119"/>
  <c r="E118"/>
  <c r="D118"/>
  <c r="E117"/>
  <c r="D117"/>
  <c r="E116"/>
  <c r="D116"/>
  <c r="E115"/>
  <c r="D115"/>
  <c r="E114"/>
  <c r="D114"/>
  <c r="E112"/>
  <c r="D112"/>
  <c r="E111"/>
  <c r="D111"/>
  <c r="E110"/>
  <c r="E109" s="1"/>
  <c r="D110"/>
  <c r="E108"/>
  <c r="D108"/>
  <c r="E107"/>
  <c r="D107"/>
  <c r="E106"/>
  <c r="D106"/>
  <c r="E105"/>
  <c r="D105"/>
  <c r="E104"/>
  <c r="D104"/>
  <c r="E103"/>
  <c r="D103"/>
  <c r="E102"/>
  <c r="D102"/>
  <c r="E100"/>
  <c r="D100"/>
  <c r="E98"/>
  <c r="D98"/>
  <c r="E97"/>
  <c r="D97"/>
  <c r="E96"/>
  <c r="D96"/>
  <c r="E95"/>
  <c r="D95"/>
  <c r="E94"/>
  <c r="D94"/>
  <c r="E93"/>
  <c r="D93"/>
  <c r="E92"/>
  <c r="D92"/>
  <c r="E91"/>
  <c r="D91"/>
  <c r="E90"/>
  <c r="D90"/>
  <c r="E89"/>
  <c r="D89"/>
  <c r="E88"/>
  <c r="D88"/>
  <c r="E87"/>
  <c r="D87"/>
  <c r="E85"/>
  <c r="D85"/>
  <c r="E84"/>
  <c r="D84"/>
  <c r="E83"/>
  <c r="D83"/>
  <c r="E82"/>
  <c r="E81" s="1"/>
  <c r="D82"/>
  <c r="E80"/>
  <c r="D80"/>
  <c r="E79"/>
  <c r="D79"/>
  <c r="E78"/>
  <c r="D78"/>
  <c r="E77"/>
  <c r="D77"/>
  <c r="E76"/>
  <c r="D76"/>
  <c r="E75"/>
  <c r="D75"/>
  <c r="E74"/>
  <c r="D74"/>
  <c r="E72"/>
  <c r="D72"/>
  <c r="E71"/>
  <c r="D71"/>
  <c r="E70"/>
  <c r="D70"/>
  <c r="E69"/>
  <c r="D69"/>
  <c r="E68"/>
  <c r="D68"/>
  <c r="E67"/>
  <c r="D67"/>
  <c r="E66"/>
  <c r="D66"/>
  <c r="E65"/>
  <c r="D65"/>
  <c r="E64"/>
  <c r="D64"/>
  <c r="E63"/>
  <c r="D63"/>
  <c r="E61"/>
  <c r="E60" s="1"/>
  <c r="D61"/>
  <c r="D60" s="1"/>
  <c r="E59"/>
  <c r="E58" s="1"/>
  <c r="D59"/>
  <c r="D58" s="1"/>
  <c r="E57"/>
  <c r="D57"/>
  <c r="E56"/>
  <c r="D56"/>
  <c r="E55"/>
  <c r="D55"/>
  <c r="E47"/>
  <c r="D47"/>
  <c r="E46"/>
  <c r="D46"/>
  <c r="E45"/>
  <c r="D45"/>
  <c r="E44"/>
  <c r="D44"/>
  <c r="E43"/>
  <c r="D43"/>
  <c r="E41"/>
  <c r="D41"/>
  <c r="E40"/>
  <c r="D40"/>
  <c r="E39"/>
  <c r="D39"/>
  <c r="E38"/>
  <c r="D38"/>
  <c r="E37"/>
  <c r="D37"/>
  <c r="E36"/>
  <c r="D36"/>
  <c r="E34"/>
  <c r="D34"/>
  <c r="E33"/>
  <c r="D33"/>
  <c r="E31"/>
  <c r="D31"/>
  <c r="E30"/>
  <c r="D30"/>
  <c r="E29"/>
  <c r="D29"/>
  <c r="E28"/>
  <c r="D28"/>
  <c r="E27"/>
  <c r="D27"/>
  <c r="E26"/>
  <c r="D26"/>
  <c r="E25"/>
  <c r="D25"/>
  <c r="E24"/>
  <c r="D24"/>
  <c r="E23"/>
  <c r="D23"/>
  <c r="E22"/>
  <c r="D22"/>
  <c r="E21"/>
  <c r="D21"/>
  <c r="E20"/>
  <c r="D20"/>
  <c r="E19"/>
  <c r="E18" s="1"/>
  <c r="D19"/>
  <c r="E17"/>
  <c r="E16" s="1"/>
  <c r="D17"/>
  <c r="D16" s="1"/>
  <c r="E32" l="1"/>
  <c r="E42"/>
  <c r="E113"/>
  <c r="E131"/>
  <c r="E156"/>
  <c r="E279"/>
  <c r="E335"/>
  <c r="D42"/>
  <c r="D73"/>
  <c r="D101"/>
  <c r="D335"/>
  <c r="E101"/>
  <c r="D244"/>
  <c r="E54"/>
  <c r="D354"/>
  <c r="D363"/>
  <c r="E35"/>
  <c r="E144"/>
  <c r="E354"/>
  <c r="E363"/>
  <c r="D156"/>
  <c r="D249"/>
  <c r="D18"/>
  <c r="D86"/>
  <c r="D109"/>
  <c r="D223"/>
  <c r="D232"/>
  <c r="D369"/>
  <c r="D35"/>
  <c r="E86"/>
  <c r="E369"/>
  <c r="E392"/>
  <c r="D237"/>
  <c r="D144"/>
  <c r="D379"/>
  <c r="D212"/>
  <c r="D113"/>
  <c r="D54"/>
  <c r="D32"/>
  <c r="D285"/>
  <c r="E62"/>
  <c r="E249"/>
  <c r="E299"/>
  <c r="E315"/>
  <c r="D279"/>
  <c r="E379"/>
  <c r="E244"/>
  <c r="D62"/>
  <c r="D264"/>
  <c r="D392"/>
  <c r="D299"/>
  <c r="E73"/>
  <c r="E212"/>
  <c r="E264"/>
  <c r="D81"/>
  <c r="D131"/>
  <c r="D315"/>
  <c r="D413" l="1"/>
  <c r="E413"/>
  <c r="F34" i="15"/>
  <c r="F33"/>
  <c r="F32"/>
  <c r="F31"/>
  <c r="F30"/>
  <c r="F29"/>
  <c r="F28"/>
  <c r="F27"/>
  <c r="F26"/>
  <c r="F25"/>
  <c r="F24"/>
  <c r="F23"/>
  <c r="F22"/>
  <c r="F21"/>
  <c r="F20"/>
  <c r="F19"/>
  <c r="F18"/>
  <c r="F17"/>
  <c r="F19" i="12"/>
  <c r="F20"/>
  <c r="F21"/>
  <c r="F22"/>
  <c r="F23"/>
  <c r="F24"/>
  <c r="F25"/>
  <c r="F26"/>
  <c r="F27"/>
  <c r="F28"/>
  <c r="F29"/>
  <c r="F30"/>
  <c r="F31"/>
  <c r="F34"/>
  <c r="F37"/>
  <c r="F38"/>
  <c r="F39"/>
  <c r="F40"/>
  <c r="F41"/>
  <c r="F43"/>
  <c r="F44"/>
  <c r="F45"/>
  <c r="F46"/>
  <c r="F47"/>
  <c r="F55"/>
  <c r="F56"/>
  <c r="F57"/>
  <c r="F61"/>
  <c r="F63"/>
  <c r="F64"/>
  <c r="F65"/>
  <c r="F66"/>
  <c r="F67"/>
  <c r="F68"/>
  <c r="F69"/>
  <c r="F70"/>
  <c r="F71"/>
  <c r="F72"/>
  <c r="F74"/>
  <c r="F76"/>
  <c r="F77"/>
  <c r="F78"/>
  <c r="F79"/>
  <c r="F80"/>
  <c r="F82"/>
  <c r="F84"/>
  <c r="F85"/>
  <c r="F88"/>
  <c r="F89"/>
  <c r="F90"/>
  <c r="F91"/>
  <c r="F92"/>
  <c r="F93"/>
  <c r="F94"/>
  <c r="F95"/>
  <c r="F96"/>
  <c r="F97"/>
  <c r="F98"/>
  <c r="F100"/>
  <c r="F103"/>
  <c r="F104"/>
  <c r="F105"/>
  <c r="F106"/>
  <c r="F107"/>
  <c r="F108"/>
  <c r="F111"/>
  <c r="F112"/>
  <c r="F114"/>
  <c r="F115"/>
  <c r="F116"/>
  <c r="F117"/>
  <c r="F118"/>
  <c r="F119"/>
  <c r="F120"/>
  <c r="F121"/>
  <c r="F123"/>
  <c r="F124"/>
  <c r="F125"/>
  <c r="F126"/>
  <c r="F127"/>
  <c r="F128"/>
  <c r="F129"/>
  <c r="F130"/>
  <c r="F132"/>
  <c r="F133"/>
  <c r="F134"/>
  <c r="F135"/>
  <c r="F136"/>
  <c r="F137"/>
  <c r="F138"/>
  <c r="F139"/>
  <c r="F140"/>
  <c r="F141"/>
  <c r="F142"/>
  <c r="F143"/>
  <c r="F146"/>
  <c r="F147"/>
  <c r="F148"/>
  <c r="F149"/>
  <c r="F150"/>
  <c r="F151"/>
  <c r="F153"/>
  <c r="F154"/>
  <c r="F155"/>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213"/>
  <c r="F214"/>
  <c r="F215"/>
  <c r="F216"/>
  <c r="F217"/>
  <c r="F218"/>
  <c r="F219"/>
  <c r="F220"/>
  <c r="F221"/>
  <c r="F222"/>
  <c r="F225"/>
  <c r="F226"/>
  <c r="F227"/>
  <c r="F228"/>
  <c r="F229"/>
  <c r="F230"/>
  <c r="F231"/>
  <c r="F233"/>
  <c r="F234"/>
  <c r="F235"/>
  <c r="F236"/>
  <c r="F238"/>
  <c r="F239"/>
  <c r="F240"/>
  <c r="F241"/>
  <c r="F242"/>
  <c r="F243"/>
  <c r="F246"/>
  <c r="F247"/>
  <c r="F248"/>
  <c r="F250"/>
  <c r="F251"/>
  <c r="F252"/>
  <c r="F253"/>
  <c r="F254"/>
  <c r="F255"/>
  <c r="F256"/>
  <c r="F257"/>
  <c r="F258"/>
  <c r="F259"/>
  <c r="F260"/>
  <c r="F261"/>
  <c r="F266"/>
  <c r="F267"/>
  <c r="F268"/>
  <c r="F269"/>
  <c r="F270"/>
  <c r="F271"/>
  <c r="F272"/>
  <c r="F273"/>
  <c r="F274"/>
  <c r="F275"/>
  <c r="F276"/>
  <c r="F277"/>
  <c r="F278"/>
  <c r="F280"/>
  <c r="F281"/>
  <c r="F282"/>
  <c r="F283"/>
  <c r="F284"/>
  <c r="F286"/>
  <c r="F287"/>
  <c r="F288"/>
  <c r="F289"/>
  <c r="F290"/>
  <c r="F291"/>
  <c r="F292"/>
  <c r="F293"/>
  <c r="F294"/>
  <c r="F295"/>
  <c r="F296"/>
  <c r="F297"/>
  <c r="F298"/>
  <c r="F300"/>
  <c r="F301"/>
  <c r="F302"/>
  <c r="F303"/>
  <c r="F304"/>
  <c r="F305"/>
  <c r="F306"/>
  <c r="F307"/>
  <c r="F308"/>
  <c r="F309"/>
  <c r="F310"/>
  <c r="F311"/>
  <c r="F312"/>
  <c r="F313"/>
  <c r="F314"/>
  <c r="F316"/>
  <c r="F317"/>
  <c r="F318"/>
  <c r="F319"/>
  <c r="F320"/>
  <c r="F321"/>
  <c r="F322"/>
  <c r="F323"/>
  <c r="F324"/>
  <c r="F325"/>
  <c r="F326"/>
  <c r="F327"/>
  <c r="F328"/>
  <c r="F329"/>
  <c r="F330"/>
  <c r="F331"/>
  <c r="F332"/>
  <c r="F333"/>
  <c r="F334"/>
  <c r="F337"/>
  <c r="F338"/>
  <c r="F339"/>
  <c r="F340"/>
  <c r="F341"/>
  <c r="F342"/>
  <c r="F343"/>
  <c r="F344"/>
  <c r="F345"/>
  <c r="F346"/>
  <c r="F347"/>
  <c r="F348"/>
  <c r="F349"/>
  <c r="F350"/>
  <c r="F351"/>
  <c r="F352"/>
  <c r="F353"/>
  <c r="F355"/>
  <c r="F356"/>
  <c r="F357"/>
  <c r="F358"/>
  <c r="F359"/>
  <c r="F360"/>
  <c r="F361"/>
  <c r="F362"/>
  <c r="F365"/>
  <c r="F366"/>
  <c r="F367"/>
  <c r="F368"/>
  <c r="F370"/>
  <c r="F371"/>
  <c r="F372"/>
  <c r="F373"/>
  <c r="F374"/>
  <c r="F375"/>
  <c r="F376"/>
  <c r="F377"/>
  <c r="F378"/>
  <c r="F380"/>
  <c r="F381"/>
  <c r="F382"/>
  <c r="F383"/>
  <c r="F384"/>
  <c r="F385"/>
  <c r="F386"/>
  <c r="F387"/>
  <c r="F388"/>
  <c r="F389"/>
  <c r="F390"/>
  <c r="E17" i="15"/>
  <c r="F412" i="12"/>
  <c r="D20" i="4"/>
  <c r="F20"/>
  <c r="I20"/>
  <c r="K20"/>
  <c r="M20"/>
  <c r="N20" s="1"/>
  <c r="O20"/>
  <c r="Q20"/>
  <c r="P20" s="1"/>
  <c r="D21"/>
  <c r="F21"/>
  <c r="I21"/>
  <c r="K21"/>
  <c r="M21"/>
  <c r="N21" s="1"/>
  <c r="O21"/>
  <c r="Q21"/>
  <c r="P21" s="1"/>
  <c r="D22"/>
  <c r="F22"/>
  <c r="I22"/>
  <c r="K22"/>
  <c r="M22"/>
  <c r="N22" s="1"/>
  <c r="O22"/>
  <c r="Q22"/>
  <c r="P22" s="1"/>
  <c r="D23"/>
  <c r="F23"/>
  <c r="I23"/>
  <c r="K23"/>
  <c r="M23"/>
  <c r="N23" s="1"/>
  <c r="O23"/>
  <c r="Q23"/>
  <c r="P23" s="1"/>
  <c r="D24"/>
  <c r="F24"/>
  <c r="I24"/>
  <c r="K24"/>
  <c r="M24"/>
  <c r="N24" s="1"/>
  <c r="O24"/>
  <c r="Q24"/>
  <c r="P24" s="1"/>
  <c r="D25"/>
  <c r="F25"/>
  <c r="I25"/>
  <c r="K25"/>
  <c r="M25"/>
  <c r="N25" s="1"/>
  <c r="O25"/>
  <c r="Q25"/>
  <c r="P25" s="1"/>
  <c r="D26"/>
  <c r="F26"/>
  <c r="I26"/>
  <c r="K26"/>
  <c r="M26"/>
  <c r="N26" s="1"/>
  <c r="O26"/>
  <c r="Q26"/>
  <c r="P26" s="1"/>
  <c r="D27"/>
  <c r="F27"/>
  <c r="I27"/>
  <c r="K27"/>
  <c r="M27"/>
  <c r="N27" s="1"/>
  <c r="O27"/>
  <c r="Q27"/>
  <c r="P27" s="1"/>
  <c r="D28"/>
  <c r="F28"/>
  <c r="I28"/>
  <c r="K28"/>
  <c r="M28"/>
  <c r="N28" s="1"/>
  <c r="O28"/>
  <c r="Q28"/>
  <c r="P28" s="1"/>
  <c r="D29"/>
  <c r="F29"/>
  <c r="I29"/>
  <c r="K29"/>
  <c r="M29"/>
  <c r="N29" s="1"/>
  <c r="O29"/>
  <c r="Q29"/>
  <c r="P29" s="1"/>
  <c r="D30"/>
  <c r="F30"/>
  <c r="I30"/>
  <c r="K30"/>
  <c r="M30"/>
  <c r="N30" s="1"/>
  <c r="O30"/>
  <c r="Q30"/>
  <c r="P30" s="1"/>
  <c r="D31"/>
  <c r="F31"/>
  <c r="I31"/>
  <c r="K31"/>
  <c r="M31"/>
  <c r="N31" s="1"/>
  <c r="O31"/>
  <c r="Q31"/>
  <c r="P31" s="1"/>
  <c r="D32"/>
  <c r="F32"/>
  <c r="I32"/>
  <c r="K32"/>
  <c r="M32"/>
  <c r="N32" s="1"/>
  <c r="O32"/>
  <c r="Q32"/>
  <c r="P32" s="1"/>
  <c r="D33"/>
  <c r="F33"/>
  <c r="I33"/>
  <c r="K33"/>
  <c r="M33"/>
  <c r="N33" s="1"/>
  <c r="O33"/>
  <c r="Q33"/>
  <c r="P33" s="1"/>
  <c r="D34"/>
  <c r="F34"/>
  <c r="I34"/>
  <c r="K34"/>
  <c r="M34"/>
  <c r="N34" s="1"/>
  <c r="O34"/>
  <c r="Q34"/>
  <c r="P34" s="1"/>
  <c r="D35"/>
  <c r="F35"/>
  <c r="I35"/>
  <c r="K35"/>
  <c r="M35"/>
  <c r="N35" s="1"/>
  <c r="O35"/>
  <c r="Q35"/>
  <c r="P35" s="1"/>
  <c r="D36"/>
  <c r="F36"/>
  <c r="I36"/>
  <c r="K36"/>
  <c r="M36"/>
  <c r="N36" s="1"/>
  <c r="O36"/>
  <c r="P36"/>
  <c r="Q36"/>
  <c r="D37"/>
  <c r="F37"/>
  <c r="I37"/>
  <c r="K37"/>
  <c r="M37"/>
  <c r="N37" s="1"/>
  <c r="O37"/>
  <c r="Q37"/>
  <c r="P37" s="1"/>
  <c r="D38"/>
  <c r="F38"/>
  <c r="I38"/>
  <c r="K38"/>
  <c r="M38"/>
  <c r="N38" s="1"/>
  <c r="O38"/>
  <c r="P38"/>
  <c r="Q38"/>
  <c r="D39"/>
  <c r="F39"/>
  <c r="I39"/>
  <c r="K39"/>
  <c r="M39"/>
  <c r="N39" s="1"/>
  <c r="O39"/>
  <c r="Q39"/>
  <c r="P39" s="1"/>
  <c r="D40"/>
  <c r="F40"/>
  <c r="I40"/>
  <c r="K40"/>
  <c r="M40"/>
  <c r="N40" s="1"/>
  <c r="O40"/>
  <c r="P40"/>
  <c r="Q40"/>
  <c r="D41"/>
  <c r="F41"/>
  <c r="I41"/>
  <c r="K41"/>
  <c r="M41"/>
  <c r="N41" s="1"/>
  <c r="O41"/>
  <c r="Q41"/>
  <c r="P41" s="1"/>
  <c r="D42"/>
  <c r="F42"/>
  <c r="I42"/>
  <c r="K42"/>
  <c r="M42"/>
  <c r="N42" s="1"/>
  <c r="O42"/>
  <c r="P42"/>
  <c r="Q42"/>
  <c r="D43"/>
  <c r="F43"/>
  <c r="I43"/>
  <c r="K43"/>
  <c r="M43"/>
  <c r="N43" s="1"/>
  <c r="O43"/>
  <c r="Q43"/>
  <c r="P43" s="1"/>
  <c r="D44"/>
  <c r="F44"/>
  <c r="I44"/>
  <c r="K44"/>
  <c r="M44"/>
  <c r="N44" s="1"/>
  <c r="O44"/>
  <c r="P44"/>
  <c r="Q44"/>
  <c r="D45"/>
  <c r="F45"/>
  <c r="I45"/>
  <c r="K45"/>
  <c r="M45"/>
  <c r="N45" s="1"/>
  <c r="O45"/>
  <c r="Q45"/>
  <c r="P45" s="1"/>
  <c r="D46"/>
  <c r="F46"/>
  <c r="I46"/>
  <c r="K46"/>
  <c r="M46"/>
  <c r="N46" s="1"/>
  <c r="O46"/>
  <c r="P46"/>
  <c r="Q46"/>
  <c r="D47"/>
  <c r="F47"/>
  <c r="I47"/>
  <c r="K47"/>
  <c r="M47"/>
  <c r="N47" s="1"/>
  <c r="O47"/>
  <c r="Q47"/>
  <c r="P47" s="1"/>
  <c r="D48"/>
  <c r="F48"/>
  <c r="I48"/>
  <c r="K48"/>
  <c r="M48"/>
  <c r="N48" s="1"/>
  <c r="O48"/>
  <c r="P48"/>
  <c r="Q48"/>
  <c r="D49"/>
  <c r="F49"/>
  <c r="I49"/>
  <c r="K49"/>
  <c r="M49"/>
  <c r="N49" s="1"/>
  <c r="O49"/>
  <c r="Q49"/>
  <c r="P49" s="1"/>
  <c r="D50"/>
  <c r="F50"/>
  <c r="I50"/>
  <c r="K50"/>
  <c r="M50"/>
  <c r="N50" s="1"/>
  <c r="O50"/>
  <c r="P50"/>
  <c r="Q50"/>
  <c r="D51"/>
  <c r="F51"/>
  <c r="I51"/>
  <c r="K51"/>
  <c r="M51"/>
  <c r="N51" s="1"/>
  <c r="O51"/>
  <c r="Q51"/>
  <c r="P51" s="1"/>
  <c r="D52"/>
  <c r="F52"/>
  <c r="I52"/>
  <c r="K52"/>
  <c r="M52"/>
  <c r="N52" s="1"/>
  <c r="O52"/>
  <c r="P52"/>
  <c r="Q52"/>
  <c r="D53"/>
  <c r="F53"/>
  <c r="I53"/>
  <c r="K53"/>
  <c r="M53"/>
  <c r="N53" s="1"/>
  <c r="O53"/>
  <c r="Q53"/>
  <c r="P53" s="1"/>
  <c r="D54"/>
  <c r="F54"/>
  <c r="I54"/>
  <c r="K54"/>
  <c r="M54"/>
  <c r="N54" s="1"/>
  <c r="O54"/>
  <c r="P54"/>
  <c r="Q54"/>
  <c r="D55"/>
  <c r="F55"/>
  <c r="I55"/>
  <c r="K55"/>
  <c r="M55"/>
  <c r="N55" s="1"/>
  <c r="O55"/>
  <c r="Q55"/>
  <c r="P55" s="1"/>
  <c r="D56"/>
  <c r="F56"/>
  <c r="I56"/>
  <c r="K56"/>
  <c r="M56"/>
  <c r="N56" s="1"/>
  <c r="O56"/>
  <c r="P56"/>
  <c r="Q56"/>
  <c r="D57"/>
  <c r="F57"/>
  <c r="I57"/>
  <c r="K57"/>
  <c r="M57"/>
  <c r="N57" s="1"/>
  <c r="O57"/>
  <c r="Q57"/>
  <c r="P57" s="1"/>
  <c r="D58"/>
  <c r="F58"/>
  <c r="I58"/>
  <c r="K58"/>
  <c r="M58"/>
  <c r="N58" s="1"/>
  <c r="O58"/>
  <c r="P58"/>
  <c r="Q58"/>
  <c r="D59"/>
  <c r="F59"/>
  <c r="I59"/>
  <c r="K59"/>
  <c r="M59"/>
  <c r="N59" s="1"/>
  <c r="O59"/>
  <c r="Q59"/>
  <c r="P59" s="1"/>
  <c r="D60"/>
  <c r="F60"/>
  <c r="I60"/>
  <c r="K60"/>
  <c r="M60"/>
  <c r="N60" s="1"/>
  <c r="O60"/>
  <c r="P60"/>
  <c r="Q60"/>
  <c r="D61"/>
  <c r="F61"/>
  <c r="I61"/>
  <c r="K61"/>
  <c r="M61"/>
  <c r="N61" s="1"/>
  <c r="O61"/>
  <c r="Q61"/>
  <c r="P61" s="1"/>
  <c r="D62"/>
  <c r="F62"/>
  <c r="I62"/>
  <c r="K62"/>
  <c r="M62"/>
  <c r="N62" s="1"/>
  <c r="O62"/>
  <c r="P62"/>
  <c r="Q62"/>
  <c r="D63"/>
  <c r="F63"/>
  <c r="I63"/>
  <c r="K63"/>
  <c r="M63"/>
  <c r="N63" s="1"/>
  <c r="O63"/>
  <c r="Q63"/>
  <c r="P63" s="1"/>
  <c r="D64"/>
  <c r="F64"/>
  <c r="I64"/>
  <c r="K64"/>
  <c r="M64"/>
  <c r="N64" s="1"/>
  <c r="O64"/>
  <c r="P64"/>
  <c r="Q64"/>
  <c r="D65"/>
  <c r="F65"/>
  <c r="I65"/>
  <c r="K65"/>
  <c r="M65"/>
  <c r="N65" s="1"/>
  <c r="O65"/>
  <c r="Q65"/>
  <c r="P65" s="1"/>
  <c r="D66"/>
  <c r="F66"/>
  <c r="I66"/>
  <c r="K66"/>
  <c r="M66"/>
  <c r="N66" s="1"/>
  <c r="O66"/>
  <c r="P66"/>
  <c r="Q66"/>
  <c r="D67"/>
  <c r="F67"/>
  <c r="I67"/>
  <c r="K67"/>
  <c r="M67"/>
  <c r="N67" s="1"/>
  <c r="O67"/>
  <c r="Q67"/>
  <c r="P67" s="1"/>
  <c r="D68"/>
  <c r="F68"/>
  <c r="I68"/>
  <c r="K68"/>
  <c r="M68"/>
  <c r="N68" s="1"/>
  <c r="O68"/>
  <c r="P68"/>
  <c r="Q68"/>
  <c r="D69"/>
  <c r="F69"/>
  <c r="I69"/>
  <c r="K69"/>
  <c r="M69"/>
  <c r="O69"/>
  <c r="Q69"/>
  <c r="P69" s="1"/>
  <c r="D70"/>
  <c r="F70"/>
  <c r="I70"/>
  <c r="K70"/>
  <c r="M70"/>
  <c r="N70" s="1"/>
  <c r="O70"/>
  <c r="P70"/>
  <c r="Q70"/>
  <c r="D71"/>
  <c r="F71"/>
  <c r="I71"/>
  <c r="K71"/>
  <c r="M71"/>
  <c r="N71" s="1"/>
  <c r="O71"/>
  <c r="Q71"/>
  <c r="P71" s="1"/>
  <c r="D72"/>
  <c r="F72"/>
  <c r="I72"/>
  <c r="K72"/>
  <c r="M72"/>
  <c r="N72" s="1"/>
  <c r="O72"/>
  <c r="Q72"/>
  <c r="P72" s="1"/>
  <c r="D73"/>
  <c r="F73"/>
  <c r="I73"/>
  <c r="K73"/>
  <c r="M73"/>
  <c r="N73" s="1"/>
  <c r="O73"/>
  <c r="Q73"/>
  <c r="P73" s="1"/>
  <c r="D74"/>
  <c r="F74"/>
  <c r="I74"/>
  <c r="K74"/>
  <c r="M74"/>
  <c r="N74" s="1"/>
  <c r="O74"/>
  <c r="P74"/>
  <c r="Q74"/>
  <c r="D75"/>
  <c r="F75"/>
  <c r="I75"/>
  <c r="K75"/>
  <c r="M75"/>
  <c r="N75" s="1"/>
  <c r="O75"/>
  <c r="Q75"/>
  <c r="P75" s="1"/>
  <c r="D76"/>
  <c r="F76"/>
  <c r="I76"/>
  <c r="K76"/>
  <c r="M76"/>
  <c r="N76" s="1"/>
  <c r="O76"/>
  <c r="P76"/>
  <c r="Q76"/>
  <c r="C77"/>
  <c r="C86" s="1"/>
  <c r="E77"/>
  <c r="O77" s="1"/>
  <c r="O86" s="1"/>
  <c r="G77"/>
  <c r="H77"/>
  <c r="I77" s="1"/>
  <c r="J77"/>
  <c r="L77"/>
  <c r="K77" s="1"/>
  <c r="F79"/>
  <c r="K79"/>
  <c r="O79"/>
  <c r="Q79"/>
  <c r="P79" s="1"/>
  <c r="F80"/>
  <c r="K80"/>
  <c r="O80"/>
  <c r="Q80"/>
  <c r="P80" s="1"/>
  <c r="F81"/>
  <c r="K81"/>
  <c r="O81"/>
  <c r="P81"/>
  <c r="Q81"/>
  <c r="F82"/>
  <c r="K82"/>
  <c r="O82"/>
  <c r="Q82"/>
  <c r="P82" s="1"/>
  <c r="F83"/>
  <c r="K83"/>
  <c r="O83"/>
  <c r="Q83"/>
  <c r="P83" s="1"/>
  <c r="F84"/>
  <c r="K84"/>
  <c r="O84"/>
  <c r="Q84"/>
  <c r="P84" s="1"/>
  <c r="F85"/>
  <c r="K85"/>
  <c r="O85"/>
  <c r="Q85"/>
  <c r="P85" s="1"/>
  <c r="J86"/>
  <c r="L86"/>
  <c r="K86" s="1"/>
  <c r="E86" l="1"/>
  <c r="F77"/>
  <c r="N69"/>
  <c r="M77"/>
  <c r="H86"/>
  <c r="I86" s="1"/>
  <c r="Q77"/>
  <c r="G86"/>
  <c r="F86" s="1"/>
  <c r="F401" i="12"/>
  <c r="D35" i="15"/>
  <c r="F394" i="12"/>
  <c r="F396"/>
  <c r="F398"/>
  <c r="F400"/>
  <c r="F402"/>
  <c r="F404"/>
  <c r="F406"/>
  <c r="F408"/>
  <c r="F410"/>
  <c r="E35" i="15"/>
  <c r="F393" i="12"/>
  <c r="F395"/>
  <c r="F397"/>
  <c r="F399"/>
  <c r="F403"/>
  <c r="F405"/>
  <c r="F407"/>
  <c r="F409"/>
  <c r="F35" i="15"/>
  <c r="F244" i="12"/>
  <c r="F109"/>
  <c r="F264"/>
  <c r="F144"/>
  <c r="F101"/>
  <c r="F86"/>
  <c r="F60"/>
  <c r="F335"/>
  <c r="F16"/>
  <c r="F18"/>
  <c r="F42"/>
  <c r="F54"/>
  <c r="F62"/>
  <c r="F73"/>
  <c r="F81"/>
  <c r="F113"/>
  <c r="F131"/>
  <c r="F152"/>
  <c r="F156"/>
  <c r="F212"/>
  <c r="F232"/>
  <c r="F237"/>
  <c r="F249"/>
  <c r="F262"/>
  <c r="F279"/>
  <c r="F285"/>
  <c r="F299"/>
  <c r="F315"/>
  <c r="F354"/>
  <c r="F369"/>
  <c r="F379"/>
  <c r="F392"/>
  <c r="F411"/>
  <c r="F58"/>
  <c r="F17"/>
  <c r="F59"/>
  <c r="F35"/>
  <c r="F32"/>
  <c r="F363"/>
  <c r="F223"/>
  <c r="F364"/>
  <c r="F336"/>
  <c r="F224"/>
  <c r="F145"/>
  <c r="F110"/>
  <c r="F102"/>
  <c r="F87"/>
  <c r="F83"/>
  <c r="F75"/>
  <c r="F33"/>
  <c r="F265"/>
  <c r="F263"/>
  <c r="F245"/>
  <c r="F36"/>
  <c r="D86" i="4"/>
  <c r="D77"/>
  <c r="V496" i="16"/>
  <c r="V476"/>
  <c r="V471"/>
  <c r="V470"/>
  <c r="V469"/>
  <c r="V468"/>
  <c r="P77" i="4" l="1"/>
  <c r="Q86"/>
  <c r="P86" s="1"/>
  <c r="N77"/>
  <c r="M86"/>
  <c r="N86" s="1"/>
  <c r="F413" i="12"/>
  <c r="K476" i="16"/>
  <c r="K469"/>
  <c r="K468"/>
  <c r="K471"/>
  <c r="K470"/>
  <c r="K496"/>
  <c r="K131"/>
  <c r="K130"/>
  <c r="V94"/>
  <c r="V130" l="1"/>
  <c r="K94"/>
  <c r="K93"/>
  <c r="V131"/>
  <c r="V93"/>
  <c r="V92" s="1"/>
  <c r="K552" l="1"/>
  <c r="K551"/>
  <c r="K550"/>
  <c r="K549"/>
  <c r="K545"/>
  <c r="K544"/>
  <c r="K543"/>
  <c r="K542"/>
  <c r="K541"/>
  <c r="K539"/>
  <c r="K538"/>
  <c r="K537"/>
  <c r="K536"/>
  <c r="K535"/>
  <c r="K534"/>
  <c r="K532"/>
  <c r="K531"/>
  <c r="K530"/>
  <c r="K529"/>
  <c r="K528"/>
  <c r="K527"/>
  <c r="K526"/>
  <c r="K525"/>
  <c r="K524"/>
  <c r="K523"/>
  <c r="K522"/>
  <c r="K521"/>
  <c r="K520"/>
  <c r="K519"/>
  <c r="K518"/>
  <c r="K517"/>
  <c r="K516"/>
  <c r="K515"/>
  <c r="K514"/>
  <c r="K513"/>
  <c r="K511"/>
  <c r="K510"/>
  <c r="K509"/>
  <c r="K499"/>
  <c r="K498"/>
  <c r="K497"/>
  <c r="K495"/>
  <c r="K494"/>
  <c r="K493"/>
  <c r="K492"/>
  <c r="K491"/>
  <c r="K490"/>
  <c r="K489"/>
  <c r="K488"/>
  <c r="K487"/>
  <c r="K486"/>
  <c r="K485"/>
  <c r="K484"/>
  <c r="K483"/>
  <c r="K482"/>
  <c r="K481"/>
  <c r="K480"/>
  <c r="K479"/>
  <c r="K478"/>
  <c r="K475"/>
  <c r="K474"/>
  <c r="K473"/>
  <c r="K467"/>
  <c r="K464"/>
  <c r="K463"/>
  <c r="K462"/>
  <c r="K461"/>
  <c r="K460"/>
  <c r="K459"/>
  <c r="K458"/>
  <c r="K457"/>
  <c r="K456"/>
  <c r="K455"/>
  <c r="K454"/>
  <c r="K453"/>
  <c r="K452"/>
  <c r="K451"/>
  <c r="K450"/>
  <c r="K449"/>
  <c r="K448"/>
  <c r="K447"/>
  <c r="K446"/>
  <c r="K445"/>
  <c r="K444"/>
  <c r="K443"/>
  <c r="K442"/>
  <c r="K441"/>
  <c r="K440"/>
  <c r="K439"/>
  <c r="K438"/>
  <c r="K437"/>
  <c r="K436"/>
  <c r="K435"/>
  <c r="K434"/>
  <c r="K433"/>
  <c r="K431"/>
  <c r="K430"/>
  <c r="K429"/>
  <c r="K428"/>
  <c r="K427"/>
  <c r="K426"/>
  <c r="K425"/>
  <c r="K424"/>
  <c r="K423"/>
  <c r="K422"/>
  <c r="K421"/>
  <c r="K420"/>
  <c r="K419"/>
  <c r="K418"/>
  <c r="K417"/>
  <c r="K415"/>
  <c r="K414"/>
  <c r="K413"/>
  <c r="K412"/>
  <c r="K411"/>
  <c r="K410"/>
  <c r="K409"/>
  <c r="K408"/>
  <c r="K407"/>
  <c r="K406"/>
  <c r="K405"/>
  <c r="K404"/>
  <c r="K403"/>
  <c r="K402"/>
  <c r="K401"/>
  <c r="K400"/>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6"/>
  <c r="K145"/>
  <c r="K144"/>
  <c r="K143"/>
  <c r="K142"/>
  <c r="K141"/>
  <c r="K140"/>
  <c r="K139"/>
  <c r="K138"/>
  <c r="K137"/>
  <c r="K136"/>
  <c r="K135"/>
  <c r="K134"/>
  <c r="K133"/>
  <c r="K129"/>
  <c r="K128"/>
  <c r="K127"/>
  <c r="K126"/>
  <c r="K125"/>
  <c r="K124"/>
  <c r="K123"/>
  <c r="K122"/>
  <c r="K121"/>
  <c r="K120"/>
  <c r="K119"/>
  <c r="K118"/>
  <c r="K117"/>
  <c r="K116"/>
  <c r="K115"/>
  <c r="K114"/>
  <c r="K113"/>
  <c r="K112"/>
  <c r="K111"/>
  <c r="K110"/>
  <c r="K109"/>
  <c r="K108"/>
  <c r="K107"/>
  <c r="K106"/>
  <c r="K105"/>
  <c r="K104"/>
  <c r="K103"/>
  <c r="K102"/>
  <c r="K101"/>
  <c r="K100"/>
  <c r="K99"/>
  <c r="K98"/>
  <c r="K97"/>
  <c r="K91"/>
  <c r="K90"/>
  <c r="K89"/>
  <c r="K88"/>
  <c r="K87"/>
  <c r="K86"/>
  <c r="K85"/>
  <c r="K84"/>
  <c r="K82"/>
  <c r="K81"/>
  <c r="K79"/>
  <c r="K78"/>
  <c r="K77"/>
  <c r="K76"/>
  <c r="K75"/>
  <c r="K74"/>
  <c r="K73"/>
  <c r="K72"/>
  <c r="K71"/>
  <c r="K70"/>
  <c r="K66"/>
  <c r="K65"/>
  <c r="K54"/>
  <c r="K50"/>
  <c r="K49"/>
  <c r="K42"/>
  <c r="K40"/>
  <c r="K38"/>
  <c r="K32"/>
  <c r="K30"/>
  <c r="K28"/>
  <c r="K18"/>
  <c r="K147" l="1"/>
  <c r="K17"/>
  <c r="K19"/>
  <c r="K20"/>
  <c r="K21"/>
  <c r="K22"/>
  <c r="K23"/>
  <c r="K24"/>
  <c r="K25"/>
  <c r="K26"/>
  <c r="K27"/>
  <c r="K29"/>
  <c r="K31"/>
  <c r="K33"/>
  <c r="K34"/>
  <c r="K35"/>
  <c r="K36"/>
  <c r="K37"/>
  <c r="K39"/>
  <c r="K41"/>
  <c r="K43"/>
  <c r="K44"/>
  <c r="K45"/>
  <c r="K46"/>
  <c r="K47"/>
  <c r="K48"/>
  <c r="K51"/>
  <c r="K53"/>
  <c r="K55"/>
  <c r="K56"/>
  <c r="K57"/>
  <c r="K58"/>
  <c r="K59"/>
  <c r="K60"/>
  <c r="K61"/>
  <c r="K62"/>
  <c r="K64"/>
  <c r="K67"/>
  <c r="K68"/>
  <c r="K16"/>
  <c r="V16"/>
  <c r="K96"/>
  <c r="K466"/>
  <c r="K416"/>
  <c r="K52"/>
  <c r="K80"/>
  <c r="K83"/>
  <c r="K63"/>
  <c r="K69"/>
  <c r="I553"/>
  <c r="K132"/>
  <c r="K399"/>
  <c r="K465"/>
  <c r="K477"/>
  <c r="K508"/>
  <c r="K533"/>
  <c r="K548"/>
  <c r="J553" l="1"/>
  <c r="K553" s="1"/>
  <c r="K95"/>
  <c r="K92"/>
  <c r="K15"/>
  <c r="V552" l="1"/>
  <c r="V551"/>
  <c r="V550"/>
  <c r="V549"/>
  <c r="V545"/>
  <c r="V544"/>
  <c r="V543"/>
  <c r="V542"/>
  <c r="V541"/>
  <c r="V539"/>
  <c r="V538"/>
  <c r="V537"/>
  <c r="V536"/>
  <c r="V535"/>
  <c r="V534"/>
  <c r="V532"/>
  <c r="V531"/>
  <c r="V530"/>
  <c r="V529"/>
  <c r="V528"/>
  <c r="V527"/>
  <c r="V526"/>
  <c r="V525"/>
  <c r="V524"/>
  <c r="V523"/>
  <c r="V522"/>
  <c r="V521"/>
  <c r="V520"/>
  <c r="V519"/>
  <c r="V518"/>
  <c r="V517"/>
  <c r="V516"/>
  <c r="V515"/>
  <c r="V514"/>
  <c r="V513"/>
  <c r="V511"/>
  <c r="V510"/>
  <c r="V509"/>
  <c r="V499"/>
  <c r="V498"/>
  <c r="V497"/>
  <c r="V495"/>
  <c r="V494"/>
  <c r="V493"/>
  <c r="V492"/>
  <c r="V491"/>
  <c r="V490"/>
  <c r="V489"/>
  <c r="V488"/>
  <c r="V487"/>
  <c r="V486"/>
  <c r="V485"/>
  <c r="V484"/>
  <c r="V483"/>
  <c r="V481"/>
  <c r="V480"/>
  <c r="V479"/>
  <c r="V478"/>
  <c r="V475"/>
  <c r="V474"/>
  <c r="V473"/>
  <c r="V467"/>
  <c r="V466"/>
  <c r="V464"/>
  <c r="V463"/>
  <c r="V461"/>
  <c r="V460"/>
  <c r="V459"/>
  <c r="V458"/>
  <c r="V457"/>
  <c r="V456"/>
  <c r="V455"/>
  <c r="V453"/>
  <c r="V452"/>
  <c r="V451"/>
  <c r="V450"/>
  <c r="V449"/>
  <c r="V448"/>
  <c r="V447"/>
  <c r="V446"/>
  <c r="V445"/>
  <c r="V444"/>
  <c r="V443"/>
  <c r="V442"/>
  <c r="V441"/>
  <c r="V440"/>
  <c r="V439"/>
  <c r="V438"/>
  <c r="V437"/>
  <c r="V436"/>
  <c r="V435"/>
  <c r="V434"/>
  <c r="V433"/>
  <c r="V431"/>
  <c r="V430"/>
  <c r="V429"/>
  <c r="V428"/>
  <c r="V427"/>
  <c r="V426"/>
  <c r="V425"/>
  <c r="V424"/>
  <c r="V423"/>
  <c r="V422"/>
  <c r="V421"/>
  <c r="V420"/>
  <c r="V419"/>
  <c r="V418"/>
  <c r="V417"/>
  <c r="V415"/>
  <c r="V414"/>
  <c r="V413"/>
  <c r="V412"/>
  <c r="V411"/>
  <c r="V410"/>
  <c r="V409"/>
  <c r="V408"/>
  <c r="V407"/>
  <c r="V406"/>
  <c r="V405"/>
  <c r="V404"/>
  <c r="V403"/>
  <c r="V402"/>
  <c r="V401"/>
  <c r="V400"/>
  <c r="V398"/>
  <c r="V397"/>
  <c r="V396"/>
  <c r="V395"/>
  <c r="V394"/>
  <c r="V393"/>
  <c r="V392"/>
  <c r="V391"/>
  <c r="V390"/>
  <c r="V389"/>
  <c r="V388"/>
  <c r="V387"/>
  <c r="V386"/>
  <c r="V385"/>
  <c r="V384"/>
  <c r="V383"/>
  <c r="V382"/>
  <c r="V381"/>
  <c r="V380"/>
  <c r="V379"/>
  <c r="V378"/>
  <c r="V377"/>
  <c r="V376"/>
  <c r="V375"/>
  <c r="V374"/>
  <c r="V373"/>
  <c r="V372"/>
  <c r="V371"/>
  <c r="V370"/>
  <c r="V369"/>
  <c r="V368"/>
  <c r="V367"/>
  <c r="V366"/>
  <c r="V365"/>
  <c r="V364"/>
  <c r="V363"/>
  <c r="V362"/>
  <c r="V361"/>
  <c r="V360"/>
  <c r="V359"/>
  <c r="V358"/>
  <c r="V357"/>
  <c r="V356"/>
  <c r="V355"/>
  <c r="V354"/>
  <c r="V353"/>
  <c r="V352"/>
  <c r="V351"/>
  <c r="V350"/>
  <c r="V349"/>
  <c r="V348"/>
  <c r="V347"/>
  <c r="V346"/>
  <c r="V345"/>
  <c r="V344"/>
  <c r="V343"/>
  <c r="V342"/>
  <c r="V341"/>
  <c r="V340"/>
  <c r="V339"/>
  <c r="V338"/>
  <c r="V337"/>
  <c r="V336"/>
  <c r="V335"/>
  <c r="V334"/>
  <c r="V333"/>
  <c r="V332"/>
  <c r="V331"/>
  <c r="V330"/>
  <c r="V329"/>
  <c r="V328"/>
  <c r="V327"/>
  <c r="V326"/>
  <c r="V325"/>
  <c r="V324"/>
  <c r="V323"/>
  <c r="V322"/>
  <c r="V321"/>
  <c r="V320"/>
  <c r="V319"/>
  <c r="V318"/>
  <c r="V317"/>
  <c r="V316"/>
  <c r="V315"/>
  <c r="V314"/>
  <c r="V313"/>
  <c r="V312"/>
  <c r="V311"/>
  <c r="V310"/>
  <c r="V309"/>
  <c r="V308"/>
  <c r="V307"/>
  <c r="V306"/>
  <c r="V305"/>
  <c r="V304"/>
  <c r="V303"/>
  <c r="V302"/>
  <c r="V301"/>
  <c r="V300"/>
  <c r="V299"/>
  <c r="V298"/>
  <c r="V297"/>
  <c r="V296"/>
  <c r="V295"/>
  <c r="V294"/>
  <c r="V293"/>
  <c r="V292"/>
  <c r="V291"/>
  <c r="V290"/>
  <c r="V289"/>
  <c r="V288"/>
  <c r="V287"/>
  <c r="V286"/>
  <c r="V285"/>
  <c r="V284"/>
  <c r="V283"/>
  <c r="V282"/>
  <c r="V281"/>
  <c r="V280"/>
  <c r="V279"/>
  <c r="V278"/>
  <c r="V277"/>
  <c r="V276"/>
  <c r="V275"/>
  <c r="V274"/>
  <c r="V273"/>
  <c r="V272"/>
  <c r="V271"/>
  <c r="V270"/>
  <c r="V269"/>
  <c r="V268"/>
  <c r="V267"/>
  <c r="V266"/>
  <c r="V265"/>
  <c r="V264"/>
  <c r="V263"/>
  <c r="V262"/>
  <c r="V261"/>
  <c r="V260"/>
  <c r="V259"/>
  <c r="V258"/>
  <c r="V257"/>
  <c r="V256"/>
  <c r="V255"/>
  <c r="V254"/>
  <c r="V253"/>
  <c r="V252"/>
  <c r="V251"/>
  <c r="V250"/>
  <c r="V249"/>
  <c r="V248"/>
  <c r="V247"/>
  <c r="V246"/>
  <c r="V245"/>
  <c r="V244"/>
  <c r="V243"/>
  <c r="V242"/>
  <c r="V241"/>
  <c r="V240"/>
  <c r="V239"/>
  <c r="V238"/>
  <c r="V237"/>
  <c r="V236"/>
  <c r="V235"/>
  <c r="V234"/>
  <c r="V233"/>
  <c r="V232"/>
  <c r="V231"/>
  <c r="V230"/>
  <c r="V229"/>
  <c r="V228"/>
  <c r="V227"/>
  <c r="V226"/>
  <c r="V225"/>
  <c r="V224"/>
  <c r="V223"/>
  <c r="V222"/>
  <c r="V221"/>
  <c r="V220"/>
  <c r="V219"/>
  <c r="V218"/>
  <c r="V217"/>
  <c r="V216"/>
  <c r="V215"/>
  <c r="V214"/>
  <c r="V213"/>
  <c r="V212"/>
  <c r="V211"/>
  <c r="V210"/>
  <c r="V209"/>
  <c r="V208"/>
  <c r="V207"/>
  <c r="V206"/>
  <c r="V205"/>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6"/>
  <c r="V145"/>
  <c r="V144"/>
  <c r="V143"/>
  <c r="V142"/>
  <c r="V141"/>
  <c r="V140"/>
  <c r="V139"/>
  <c r="V138"/>
  <c r="V137"/>
  <c r="V136"/>
  <c r="V135"/>
  <c r="V134"/>
  <c r="V133"/>
  <c r="V129"/>
  <c r="V128"/>
  <c r="V127"/>
  <c r="V126"/>
  <c r="V125"/>
  <c r="V124"/>
  <c r="V123"/>
  <c r="V122"/>
  <c r="V121"/>
  <c r="V120"/>
  <c r="V119"/>
  <c r="V118"/>
  <c r="V117"/>
  <c r="V116"/>
  <c r="V115"/>
  <c r="V114"/>
  <c r="V113"/>
  <c r="V112"/>
  <c r="V111"/>
  <c r="V110"/>
  <c r="V109"/>
  <c r="V108"/>
  <c r="V107"/>
  <c r="V106"/>
  <c r="V105"/>
  <c r="V104"/>
  <c r="V103"/>
  <c r="V102"/>
  <c r="V101"/>
  <c r="V100"/>
  <c r="V99"/>
  <c r="V98"/>
  <c r="V97"/>
  <c r="V96"/>
  <c r="V91"/>
  <c r="V90"/>
  <c r="V89"/>
  <c r="V88"/>
  <c r="V87"/>
  <c r="V86"/>
  <c r="V85"/>
  <c r="V84"/>
  <c r="V82"/>
  <c r="V81"/>
  <c r="V79"/>
  <c r="V78"/>
  <c r="V77"/>
  <c r="V76"/>
  <c r="V75"/>
  <c r="V74"/>
  <c r="V73"/>
  <c r="V72"/>
  <c r="V71"/>
  <c r="V70"/>
  <c r="V68"/>
  <c r="V67"/>
  <c r="V66"/>
  <c r="V65"/>
  <c r="V64"/>
  <c r="V62"/>
  <c r="V61"/>
  <c r="V60"/>
  <c r="V59"/>
  <c r="V58"/>
  <c r="V57"/>
  <c r="V56"/>
  <c r="V55"/>
  <c r="V54"/>
  <c r="V53"/>
  <c r="V51"/>
  <c r="V50"/>
  <c r="V49"/>
  <c r="V48"/>
  <c r="V47"/>
  <c r="V46"/>
  <c r="V45"/>
  <c r="V44"/>
  <c r="V43"/>
  <c r="V42"/>
  <c r="V41"/>
  <c r="V40"/>
  <c r="V39"/>
  <c r="V38"/>
  <c r="V37"/>
  <c r="V36"/>
  <c r="V35"/>
  <c r="V34"/>
  <c r="V33"/>
  <c r="V32"/>
  <c r="V31"/>
  <c r="V30"/>
  <c r="V29"/>
  <c r="V28"/>
  <c r="V27"/>
  <c r="V26"/>
  <c r="V25"/>
  <c r="V24"/>
  <c r="V23"/>
  <c r="V22"/>
  <c r="V21"/>
  <c r="V20"/>
  <c r="V19"/>
  <c r="V18"/>
  <c r="V17"/>
  <c r="V399" l="1"/>
  <c r="V416"/>
  <c r="V454"/>
  <c r="V477"/>
  <c r="V482"/>
  <c r="V533"/>
  <c r="V83"/>
  <c r="V95"/>
  <c r="V132"/>
  <c r="V147"/>
  <c r="V508"/>
  <c r="V63"/>
  <c r="V52"/>
  <c r="V548"/>
  <c r="V15"/>
  <c r="V69"/>
  <c r="V80"/>
  <c r="V462"/>
  <c r="V465"/>
  <c r="M553"/>
  <c r="O553"/>
  <c r="Q553"/>
  <c r="S553"/>
  <c r="U553"/>
  <c r="L553"/>
  <c r="N553"/>
  <c r="P553"/>
  <c r="R553"/>
  <c r="T553"/>
  <c r="V553" l="1"/>
</calcChain>
</file>

<file path=xl/sharedStrings.xml><?xml version="1.0" encoding="utf-8"?>
<sst xmlns="http://schemas.openxmlformats.org/spreadsheetml/2006/main" count="3165" uniqueCount="1872">
  <si>
    <t>Хирургические вмешательства на околоносовых пазухах, требующие реконструкции лицевого скелета</t>
  </si>
  <si>
    <t>Реконструктивно-пластические и оптико-реконструктивные операции при травмах (открытых, закрытых) глаза, его придаточного аппарата, орбиты</t>
  </si>
  <si>
    <t>Н35.2</t>
  </si>
  <si>
    <t>С09, С10, С11, С12, С13, С14, С15, С30, С32</t>
  </si>
  <si>
    <t>С22, С78.7, С24.0</t>
  </si>
  <si>
    <t>Вид лечения</t>
  </si>
  <si>
    <t>Операции на почке и мочевыделительной системе, взрослые (уровень 4)</t>
  </si>
  <si>
    <t>Операции на печени и поджелудочной железе (уровень 1)</t>
  </si>
  <si>
    <t>Операции на печени и поджелудочной железе (уровень 2)</t>
  </si>
  <si>
    <t>Операции на пищеводе, желудке, двенадцатиперстной кишке (уровень 1)</t>
  </si>
  <si>
    <t>Операции на пищеводе, желудке, двенадцатиперстной кишке (уровень 2)</t>
  </si>
  <si>
    <t>Операции на пищеводе, желудке, двенадцатиперстной кишке (уровень 3)</t>
  </si>
  <si>
    <t>Болезни полости рта, слюнных желез и челюстей, врожденные аномалии лица и шеи, взрослые</t>
  </si>
  <si>
    <t>Операции на органах полости рта (уровень 1)</t>
  </si>
  <si>
    <t>Операции на органах полости рта (уровень 2)</t>
  </si>
  <si>
    <t>Другие нарушения обмена веществ</t>
  </si>
  <si>
    <t>Кистозный фиброз</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</si>
  <si>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</si>
  <si>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С31</t>
  </si>
  <si>
    <t>D10.6, D21.0, D10.9</t>
  </si>
  <si>
    <t>Микрохирургические вмешательства при патологии сосудов головного и спинного мозга, внутримозговых и внутрижелудочковых гематомах</t>
  </si>
  <si>
    <t>Q28.2</t>
  </si>
  <si>
    <t>Внутрисосудистый тромболизис при окклюзиях церебральных артерий и синусов</t>
  </si>
  <si>
    <t>I67.6</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</si>
  <si>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</si>
  <si>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</si>
  <si>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C23</t>
  </si>
  <si>
    <t>C24</t>
  </si>
  <si>
    <t>C25</t>
  </si>
  <si>
    <t>C34, С33</t>
  </si>
  <si>
    <t>C34, C33</t>
  </si>
  <si>
    <t>C37, C38.3, C38.2, C38.1</t>
  </si>
  <si>
    <t>C49.3</t>
  </si>
  <si>
    <t>C50.2, C50.9, C50.3</t>
  </si>
  <si>
    <t>C53</t>
  </si>
  <si>
    <t>М24.6</t>
  </si>
  <si>
    <t>Эндопротезирование суставов конечностей</t>
  </si>
  <si>
    <t>S72.1, М84.1</t>
  </si>
  <si>
    <t>M16.1</t>
  </si>
  <si>
    <t>М40, М41, Q67, Q76, Q77.4, Q85, Q87</t>
  </si>
  <si>
    <t>Оперативные вмешательства на органах мочеполовой системы с использованием лапароскопической техники</t>
  </si>
  <si>
    <t>Приобретенные и врожденные костно-мышечные деформации</t>
  </si>
  <si>
    <t>Переломы, вывихи, растяжения области грудной клетки, верхней конечности и стопы</t>
  </si>
  <si>
    <t>Переломы, вывихи, растяжения области колена и голени</t>
  </si>
  <si>
    <t>Множественные переломы, травматические ампутации, размозжения и последствия травм</t>
  </si>
  <si>
    <t>Тяжелая множественная и сочетанная травма (политравма)</t>
  </si>
  <si>
    <t>С61</t>
  </si>
  <si>
    <t>С 74</t>
  </si>
  <si>
    <t>С78</t>
  </si>
  <si>
    <t>С38, С39</t>
  </si>
  <si>
    <t>С50</t>
  </si>
  <si>
    <t>С25</t>
  </si>
  <si>
    <t>Реконструктивные операции на звукопроводящем аппарате среднего уха</t>
  </si>
  <si>
    <t>Слухоулучшающие операции с применением частично имплантируемого устройства костной проводимости</t>
  </si>
  <si>
    <t>H74.1, H74.2, H74.3, H90</t>
  </si>
  <si>
    <t>Хирургическое лечение болезни Меньера и других нарушений вестибулярной функции</t>
  </si>
  <si>
    <t>J32.3</t>
  </si>
  <si>
    <t>Реконструктивно-пластическое восстановление функции гортани и трахеи</t>
  </si>
  <si>
    <t>J38.6, D14.1, D14.2, J38.0, J38.3, R49.0, R49.1</t>
  </si>
  <si>
    <t>Прочее</t>
  </si>
  <si>
    <t>Челюстно-лицевая хирургия</t>
  </si>
  <si>
    <t>Неонатология</t>
  </si>
  <si>
    <t>Малая масса тела при рождении, недоношенность</t>
  </si>
  <si>
    <t>Крайне малая масса тела при рождении, крайняя незрелость</t>
  </si>
  <si>
    <t>Геморрагические и гемолитические нарушения у новорожденных</t>
  </si>
  <si>
    <t>Онкология</t>
  </si>
  <si>
    <t>Флебит и тромбофлебит, варикозное расширение вен нижних конечностей</t>
  </si>
  <si>
    <t>Другие болезни, врожденные аномалии вен</t>
  </si>
  <si>
    <t>Болезни артерий, артериол и капилляров</t>
  </si>
  <si>
    <t>Инфекционные болезни</t>
  </si>
  <si>
    <t>в том числе: по возрастным категориям:</t>
  </si>
  <si>
    <t>от 75 и старше</t>
  </si>
  <si>
    <t>ВСЕГО</t>
  </si>
  <si>
    <t>х</t>
  </si>
  <si>
    <t>D11.0</t>
  </si>
  <si>
    <t>D11.9</t>
  </si>
  <si>
    <t>C71.5, C79.3, D33.0, D43.0</t>
  </si>
  <si>
    <t>С72.2, D33.3, Q85</t>
  </si>
  <si>
    <t>злокачественные новообразования полости носа, глотки, гортани у функционально неоперабельных больных</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</si>
  <si>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</si>
  <si>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злокачественные новообразования яичников I стадии</t>
  </si>
  <si>
    <t>злокачественные новообразования яичка (TxN1-2MoS1-3)</t>
  </si>
  <si>
    <t>злокачественные новообразования полового члена</t>
  </si>
  <si>
    <t>С20</t>
  </si>
  <si>
    <t>С22, С23, С24</t>
  </si>
  <si>
    <t>С34</t>
  </si>
  <si>
    <t>С37, С08.1, С38.2, С38.3, С78.1</t>
  </si>
  <si>
    <t>С38.4, С38.8, С45, С78.2</t>
  </si>
  <si>
    <t>С40.0, С40.1, С40.2, С40.3, С40.8, С40.9, С41.2, С41.3, С41.4, С41.8, С41.9, С79.5, С43.5</t>
  </si>
  <si>
    <t>С48</t>
  </si>
  <si>
    <t>С49.1, С49.2, С49.3, С49.5, С49.6, С47.1, С47.2, С47.3, С47.5, С43.5</t>
  </si>
  <si>
    <t>С53</t>
  </si>
  <si>
    <t>С54</t>
  </si>
  <si>
    <t>С56</t>
  </si>
  <si>
    <t>С53, С54, С56, С57.8</t>
  </si>
  <si>
    <t>от 5 до 17 лет 11 мес. 29 дней</t>
  </si>
  <si>
    <t>от 18 до 74 лет 11 мес. 29 дней</t>
  </si>
  <si>
    <t>М00, М01, М03.0, М12.5, М17</t>
  </si>
  <si>
    <t>D70</t>
  </si>
  <si>
    <t>D60</t>
  </si>
  <si>
    <t>Интенсивная терапия, включающая методы экстракорпорального воздействия на кровь у больных с порфириями</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</si>
  <si>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</si>
  <si>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L40.1, L40.3</t>
  </si>
  <si>
    <t>L40.5</t>
  </si>
  <si>
    <t>L20</t>
  </si>
  <si>
    <t>L10.0, L10.1, L10.2, L10.4</t>
  </si>
  <si>
    <t>L94.0</t>
  </si>
  <si>
    <t>Лечение тяжелых, резистентных форм псориаза, включая псориатический артрит, с применением генно-инженерных биологических лекарственных препаратов</t>
  </si>
  <si>
    <t>L40.0</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</si>
  <si>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</si>
  <si>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J38.3, R49.0, R49.1</t>
  </si>
  <si>
    <t>Гастроэнтерология</t>
  </si>
  <si>
    <t>Язва желудка и двенадцатиперстной кишки</t>
  </si>
  <si>
    <t>Болезни пищевода, гастрит, дуоденит, другие болезни желудка и двенадцатиперстной кишки</t>
  </si>
  <si>
    <t>Гематология</t>
  </si>
  <si>
    <t>Нарушения свертываемости крови</t>
  </si>
  <si>
    <t>Дерматология</t>
  </si>
  <si>
    <t>Эндокринология</t>
  </si>
  <si>
    <t>Сахарный диабет, дети</t>
  </si>
  <si>
    <t>Расстройства питания</t>
  </si>
  <si>
    <t>от 0 до до 11 мес.29 дней</t>
  </si>
  <si>
    <t xml:space="preserve"> от 1 года до 4 лет 11 мес. 29 дней</t>
  </si>
  <si>
    <t>Акушерское дело</t>
  </si>
  <si>
    <t>Аллергология и иммунология</t>
  </si>
  <si>
    <t>Нарушения с вовлечением иммунного механизма</t>
  </si>
  <si>
    <t>Болезни поджелудочной железы</t>
  </si>
  <si>
    <t>Детская кардиология</t>
  </si>
  <si>
    <t>Детская онкология</t>
  </si>
  <si>
    <t>Операции на мужских половых органах, дети (уровень 3)</t>
  </si>
  <si>
    <t>Операции по поводу грыж, дети (уровень 2)</t>
  </si>
  <si>
    <t>Детская эндокринология</t>
  </si>
  <si>
    <t>Кишечные инфекции, взрослые</t>
  </si>
  <si>
    <t>Кишечные инфекции, дети</t>
  </si>
  <si>
    <t>Вирусный гепатит острый</t>
  </si>
  <si>
    <t>Вирусный гепатит хронический</t>
  </si>
  <si>
    <t>Сепсис, взрослые</t>
  </si>
  <si>
    <t>Сепсис, дети</t>
  </si>
  <si>
    <t>Воспалительные заболевания ЦНС, взрослые</t>
  </si>
  <si>
    <t>Воспалительные заболевания ЦНС, дети</t>
  </si>
  <si>
    <t>Транзиторные ишемические приступы, сосудистые мозговые синдромы</t>
  </si>
  <si>
    <t>Кровоизлияние в мозг</t>
  </si>
  <si>
    <t>Другие нарушения, возникшие в перинатальном периоде (уровень 1)</t>
  </si>
  <si>
    <t>Другие нарушения, возникшие в перинатальном периоде (уровень 2)</t>
  </si>
  <si>
    <t>Другие нарушения, возникшие в перинатальном периоде (уровень 3)</t>
  </si>
  <si>
    <t>Лучевая терапия (уровень 3)</t>
  </si>
  <si>
    <t>Злокачественное новообразование без специального противоопухолевого лечения</t>
  </si>
  <si>
    <t>Операции на нижних дыхательных путях и легочной ткани при злокачественных новообразованиях (уровень 1)</t>
  </si>
  <si>
    <t>Операции на нижних дыхательных путях и легочной ткани при злокачественных новообразованиях (уровень 2)</t>
  </si>
  <si>
    <t>Операции при злокачественных новообразованиях мужских половых органов (уровень 1)</t>
  </si>
  <si>
    <t>Операции при злокачественных новообразованиях мужских половых органов (уровень 2)</t>
  </si>
  <si>
    <t>Травмы глаза</t>
  </si>
  <si>
    <t>Педиатрия</t>
  </si>
  <si>
    <t>Нарушения всасывания, дети</t>
  </si>
  <si>
    <t>Другие болезни органов пищеварения, дети</t>
  </si>
  <si>
    <t>Сердечно-сосудистая хирургия</t>
  </si>
  <si>
    <t>Операции на сердце и коронарных сосудах (уровень 1)</t>
  </si>
  <si>
    <t>Операции на сердце и коронарных сосудах (уровень 2)</t>
  </si>
  <si>
    <t>Операции на сердце и коронарных сосудах (уровень 3)</t>
  </si>
  <si>
    <t>Операции на сосудах (уровень 1)</t>
  </si>
  <si>
    <t>Операции на сосудах (уровень 3)</t>
  </si>
  <si>
    <t>Стоматология детская</t>
  </si>
  <si>
    <t>Болезни желчного пузыря</t>
  </si>
  <si>
    <t>Торакальная хирургия</t>
  </si>
  <si>
    <t>Операции на нижних дыхательных путях и легочной ткани, органах средостения (уровень 2)</t>
  </si>
  <si>
    <t>Операции на нижних дыхательных путях и легочной ткани, органах средостения (уровень 3)</t>
  </si>
  <si>
    <t>Операции на нижних дыхательных путях и легочной ткани, органах средостения (уровень 4)</t>
  </si>
  <si>
    <t>Травматология и ортопедия</t>
  </si>
  <si>
    <t>Эндопротезирование суставов</t>
  </si>
  <si>
    <t>злокачественные новообразования кожи</t>
  </si>
  <si>
    <t>злокачественные новообразования шейки матки</t>
  </si>
  <si>
    <t>злокачественные новообразования яичка</t>
  </si>
  <si>
    <t>С22</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</si>
  <si>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</si>
  <si>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Реконструктивно-пластические операции при врожденных пороках развития черепно-челюстно-лицевой области</t>
  </si>
  <si>
    <t>Q36.9</t>
  </si>
  <si>
    <t>L91, M96, M95.0</t>
  </si>
  <si>
    <t>Q35.0, Q35.1, M96</t>
  </si>
  <si>
    <t>Q35.0, Q35.1, Q38</t>
  </si>
  <si>
    <t>Q18, Q30</t>
  </si>
  <si>
    <t>M95.1, Q87.0</t>
  </si>
  <si>
    <t>С15</t>
  </si>
  <si>
    <t>С16</t>
  </si>
  <si>
    <t>С17</t>
  </si>
  <si>
    <t>Итого:</t>
  </si>
  <si>
    <t>Главный врач</t>
  </si>
  <si>
    <t>(ФИО)</t>
  </si>
  <si>
    <t>Зам.главного врача по экономическим вопросам</t>
  </si>
  <si>
    <t>МП</t>
  </si>
  <si>
    <t>Число законченных случаев госпитализации</t>
  </si>
  <si>
    <t>№п/п</t>
  </si>
  <si>
    <t xml:space="preserve">для беременных и рожениц </t>
  </si>
  <si>
    <t>гастроэнтерологические</t>
  </si>
  <si>
    <t>гематологические</t>
  </si>
  <si>
    <t>гематологические (для лечения онкозаболеваний кроветворной и лимфоидной ткани)</t>
  </si>
  <si>
    <t>гематологические (для лечения онкозаболеваний кроветворной и лимфоидной ткани при применении химиотерапевтического лечения)</t>
  </si>
  <si>
    <t>гинекологические</t>
  </si>
  <si>
    <t xml:space="preserve">гнойные хирургические </t>
  </si>
  <si>
    <t>дерматологические</t>
  </si>
  <si>
    <t>инфекционные</t>
  </si>
  <si>
    <t>кардиологические</t>
  </si>
  <si>
    <t>кардиологические (ПСО и РСЦ)</t>
  </si>
  <si>
    <t>кардиохирургические</t>
  </si>
  <si>
    <t>неврологические</t>
  </si>
  <si>
    <t>неврологические (ПСО и РСЦ)</t>
  </si>
  <si>
    <t>нейрохирургические</t>
  </si>
  <si>
    <t>нефрологические</t>
  </si>
  <si>
    <t>ожоговые</t>
  </si>
  <si>
    <t>онкологические</t>
  </si>
  <si>
    <t>онкологические абдоминальные</t>
  </si>
  <si>
    <t>онкоурологические</t>
  </si>
  <si>
    <t>онкогинекологические</t>
  </si>
  <si>
    <t>онкологические опухолей головы и шеи</t>
  </si>
  <si>
    <t>онкологические опухолей костей, кожи и мягких тканей</t>
  </si>
  <si>
    <t>онкологические (при применении химиотерапевтического лечения)</t>
  </si>
  <si>
    <t>ортопедические</t>
  </si>
  <si>
    <t>реабилитационные соматические</t>
  </si>
  <si>
    <t>оториноларингологические</t>
  </si>
  <si>
    <t>офтальмологические</t>
  </si>
  <si>
    <t>патологии беременности</t>
  </si>
  <si>
    <t>патологии новорожденных и недоношенных детей</t>
  </si>
  <si>
    <t>педиатрические соматические</t>
  </si>
  <si>
    <t>проктологические</t>
  </si>
  <si>
    <t>проктологические (с лечением пациентов с онкопатологией)</t>
  </si>
  <si>
    <t>пульмонологические</t>
  </si>
  <si>
    <t>радиологические</t>
  </si>
  <si>
    <t>ревматологические</t>
  </si>
  <si>
    <t>сосудистой хирургии</t>
  </si>
  <si>
    <t>челюстно-лицевой хирургии</t>
  </si>
  <si>
    <t>стоматологические для детей</t>
  </si>
  <si>
    <t>терапевтические</t>
  </si>
  <si>
    <t>токсикологические</t>
  </si>
  <si>
    <t>онкологические торакальные</t>
  </si>
  <si>
    <t xml:space="preserve">торакальной хирургии </t>
  </si>
  <si>
    <t>травматологические</t>
  </si>
  <si>
    <t>урологические</t>
  </si>
  <si>
    <t>уроандрологические для детей</t>
  </si>
  <si>
    <t>хирургические (для новорожденных)</t>
  </si>
  <si>
    <t>хирургические</t>
  </si>
  <si>
    <t>хирургические абдоминальные</t>
  </si>
  <si>
    <t>хирургические для детей</t>
  </si>
  <si>
    <t>эндокринологические для детей</t>
  </si>
  <si>
    <t>эндокринологические</t>
  </si>
  <si>
    <t>травматологические (с сочетанной травмой)</t>
  </si>
  <si>
    <t>кроме того:</t>
  </si>
  <si>
    <t>для новорожденных</t>
  </si>
  <si>
    <t>реанимационные</t>
  </si>
  <si>
    <t>реанимационные (с сочетанной травмой)</t>
  </si>
  <si>
    <t>реанимационные для новорожденных</t>
  </si>
  <si>
    <t>реанимационные (ПСО и РСЦ)</t>
  </si>
  <si>
    <t>реабилитационные для больных с заболеваниями центральной нервной системы и органов чувств</t>
  </si>
  <si>
    <t>реабилитационные для больных с заболеваниями опорно-двигательного аппарат и периферической  нервной системы</t>
  </si>
  <si>
    <t>интенсивной терапии</t>
  </si>
  <si>
    <t>интенсивной терапии для новорожденных</t>
  </si>
  <si>
    <t xml:space="preserve">Тел. исполнителя </t>
  </si>
  <si>
    <t>Число койко/дней</t>
  </si>
  <si>
    <t>Код группы КСГ</t>
  </si>
  <si>
    <t>Наименование группы КСГ</t>
  </si>
  <si>
    <t>Родоразрешение</t>
  </si>
  <si>
    <t>Воспалительные болезни женских половых органов</t>
  </si>
  <si>
    <t>Беременность, закончившаяся абортивным исходом</t>
  </si>
  <si>
    <t>Кесарево сечение</t>
  </si>
  <si>
    <t>Офтальмология</t>
  </si>
  <si>
    <t>Болезни глаза</t>
  </si>
  <si>
    <t>Урология</t>
  </si>
  <si>
    <t>Тубулоинтерстициальные болезни почек, другие болезни мочевой системы</t>
  </si>
  <si>
    <t>Болезни предстательной железы</t>
  </si>
  <si>
    <t>Оториноларингология</t>
  </si>
  <si>
    <t>Средний отит, мастоидит, нарушения вестибулярной функции</t>
  </si>
  <si>
    <t>Другие болезни уха</t>
  </si>
  <si>
    <t>Другие болезни и врожденные аномалии верхних дыхательных путей, симптомы и признаки, относящиеся к органам дыхания, нарушения речи</t>
  </si>
  <si>
    <t>N81, N88.4, N88.1</t>
  </si>
  <si>
    <t>N39.4</t>
  </si>
  <si>
    <t>K73.2, К74.3, К83.0, B18.0, B18.1, B18.2</t>
  </si>
  <si>
    <t>D69.1, D82.0, D69.5, D58, D59</t>
  </si>
  <si>
    <t>D69.3</t>
  </si>
  <si>
    <t>D69.0</t>
  </si>
  <si>
    <t>D68.8</t>
  </si>
  <si>
    <t>Средняя длительность  пребывания 1-го больного в стационаре
(дней)
(гр.4/гр.5)</t>
  </si>
  <si>
    <t>C54</t>
  </si>
  <si>
    <t>C56</t>
  </si>
  <si>
    <t>C51, C52</t>
  </si>
  <si>
    <t>C61</t>
  </si>
  <si>
    <t>С62</t>
  </si>
  <si>
    <t>С60</t>
  </si>
  <si>
    <t>С64</t>
  </si>
  <si>
    <t>С67</t>
  </si>
  <si>
    <t>С78.1, С38.4, С38.8, С45.0, С78.2</t>
  </si>
  <si>
    <t>хирургическое лечение</t>
  </si>
  <si>
    <t>терапевтическое лечение</t>
  </si>
  <si>
    <t>комбинированное лечение</t>
  </si>
  <si>
    <t>радиочастотная термоаблация периферической злокачественной опухоли легкого</t>
  </si>
  <si>
    <t>Модель пациента</t>
  </si>
  <si>
    <t>Метод лечения</t>
  </si>
  <si>
    <t>Реконструктивно-пластические, в том числе лапароскопически ассистированные операции на тонкой, толстой кишке и промежности</t>
  </si>
  <si>
    <t>О36.0, О36.1</t>
  </si>
  <si>
    <t>О28.0</t>
  </si>
  <si>
    <t>Поликомпонентное лечение болезни Вильсона, болезни Гоше, мальабсорбции с применением химиотерапевтических лекарственных препаратов</t>
  </si>
  <si>
    <t>Е83.0</t>
  </si>
  <si>
    <t>К90.0, K90.4, K90.8, K90.9, К63.8, Е73, Е74.3</t>
  </si>
  <si>
    <t>Е75.5</t>
  </si>
  <si>
    <t>Поликомпонентное иммуносупрессивное лечение локальных и распространенных форм системного склероза</t>
  </si>
  <si>
    <t>M34</t>
  </si>
  <si>
    <t>N04, N07, N25</t>
  </si>
  <si>
    <t>Коронарная реваскуляризация миокарда с применением ангиопластики в сочетании со стентированием при ишемической болезни сердца</t>
  </si>
  <si>
    <t>I44.1, I44.2, I45.2, I45.3, I45.6, I46.0, I47.0, I47.1, I47.2, I47.9, I48, I49.0, I49.5, Q22.5, Q24.6</t>
  </si>
  <si>
    <t>Эндоскопические и эндоваскулярные операции на органах грудной полости</t>
  </si>
  <si>
    <t>I27.0</t>
  </si>
  <si>
    <t>I37</t>
  </si>
  <si>
    <t>Видеоторакоскопические операции на органах грудной полости</t>
  </si>
  <si>
    <t>J43</t>
  </si>
  <si>
    <t>Расширенные и реконструктивно-пластические операции на органах грудной полости</t>
  </si>
  <si>
    <t>Болезни лимфатических сосудов и лимфатических узлов</t>
  </si>
  <si>
    <t>Доброкачественные новообразования костно-мышечной системы и соединительной ткани</t>
  </si>
  <si>
    <t>Открытые раны, поверхностные, другие и неуточненные травмы</t>
  </si>
  <si>
    <t>Гнойные состояния нижних дыхательных путей</t>
  </si>
  <si>
    <t>Нейрохирургия</t>
  </si>
  <si>
    <t>Сотрясение головного мозга</t>
  </si>
  <si>
    <t>Доброкачественные новообразования нервной системы</t>
  </si>
  <si>
    <t>Переломы черепа, внутричерепная травма</t>
  </si>
  <si>
    <t>Неврология</t>
  </si>
  <si>
    <t>Расстройства периферической нервной системы</t>
  </si>
  <si>
    <t>Другие цереброваскулярные болезни</t>
  </si>
  <si>
    <t>Кардиология</t>
  </si>
  <si>
    <t>Гломерулярные болезни</t>
  </si>
  <si>
    <t>Пульмонология</t>
  </si>
  <si>
    <t>Другие болезни органов дыхания</t>
  </si>
  <si>
    <t>Доброкачественные  новообразования, новообразования in situ органов дыхания, других и неуточненных органов грудной клетки</t>
  </si>
  <si>
    <t>Пневмония, плеврит, другие болезни плевры</t>
  </si>
  <si>
    <t>Ревматология</t>
  </si>
  <si>
    <t>Системные поражения соединительной ткани</t>
  </si>
  <si>
    <t>Терапия</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</si>
  <si>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</si>
  <si>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</si>
  <si>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</si>
  <si>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</si>
  <si>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</si>
  <si>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</si>
  <si>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</si>
  <si>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</si>
  <si>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</si>
  <si>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</si>
  <si>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</si>
  <si>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</si>
  <si>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</si>
  <si>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</si>
  <si>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</si>
  <si>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</si>
  <si>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</si>
  <si>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</si>
  <si>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</si>
  <si>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резекция пораженного участка тонкой и (или) толстой кишки, в том числе с формированием анастомоза, илеостомия (колостомия)</t>
  </si>
  <si>
    <t>удаление неорганной забрюшинной опухоли</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</si>
  <si>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</si>
  <si>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Q33.0, Q33.2, Q39.0, Q39.1, Q39.2</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</si>
  <si>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</si>
  <si>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</si>
  <si>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</si>
  <si>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имплантация антиглаукоматозного дренажа</t>
  </si>
  <si>
    <t>модифицированная синустрабекулэктомия с имплантацией антиглаукоматозного дренажа</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</si>
  <si>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</si>
  <si>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I20.0, I21.4, I21.9, I22</t>
  </si>
  <si>
    <t>Эндоваскулярная, хирургическая коррекция нарушений ритма сердца без имплантации кардиовертера-дефибриллятора у взрослых</t>
  </si>
  <si>
    <t>Эндоваскулярная, хирургическая коррекция нарушений ритма сердца без имплантации кардиовертера-дефибриллятора у детей</t>
  </si>
  <si>
    <t>кишечная пластика мочеточника</t>
  </si>
  <si>
    <t>уретероилеосигмостомия у детей</t>
  </si>
  <si>
    <t>эндоскопическое бужирование и стентирование мочеточника у детей</t>
  </si>
  <si>
    <t>цистопластика и восстановление уретры при гипоспадии, эписпадии и экстрофии</t>
  </si>
  <si>
    <t>пластическое ушивание свища с анатомической реконструкцией</t>
  </si>
  <si>
    <t>радикальная цистэктомия с кишечной пластикой мочевого пузыря</t>
  </si>
  <si>
    <t>аугментационная цистопластика</t>
  </si>
  <si>
    <t>восстановление уретры с использованием реваскуляризированного свободного лоскута</t>
  </si>
  <si>
    <t>уретропластика лоскутом из слизистой рта</t>
  </si>
  <si>
    <t>иссечение и закрытие свища женских половых органов (фистулопластика)</t>
  </si>
  <si>
    <t>E24.3, E24.9</t>
  </si>
  <si>
    <t>хирургическое лечение с последующим иммуногистохимическим исследованием ткани удаленной опухоли</t>
  </si>
  <si>
    <t>синдром Иценко-Кушинга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</si>
  <si>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</si>
  <si>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ИТОГО</t>
  </si>
  <si>
    <t>(наименование медицинской организации)</t>
  </si>
  <si>
    <t xml:space="preserve">ОБЪЕМ МЕДИЦИНСКОЙ ПОМОЩИ, </t>
  </si>
  <si>
    <t xml:space="preserve">ОКАЗЫВАЕМОЙ В УСЛОВИЯХ КРУГЛОСУТОЧНОГО СТАЦИОНАРА </t>
  </si>
  <si>
    <t>В РАМКАХ РЕАЛИЗАЦИИ ТЕРРИТОРИАЛЬНОЙ ПРОГРАММЫ ОМС В РАЗРЕЗЕ ПРОФИЛЕЙ ОТДЕЛЕНИЙ (КОЕК)</t>
  </si>
  <si>
    <t>(реестровый номер МО)</t>
  </si>
  <si>
    <t xml:space="preserve">Профиль отделения (койки) </t>
  </si>
  <si>
    <t xml:space="preserve">Для взрослого населения </t>
  </si>
  <si>
    <t>Для детского населения</t>
  </si>
  <si>
    <t>количество случаев госпитализации</t>
  </si>
  <si>
    <t>средняя длительность пребывания больного в стационаре</t>
  </si>
  <si>
    <t>количество коек</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</si>
  <si>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</si>
  <si>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</si>
  <si>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</si>
  <si>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</si>
  <si>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</si>
  <si>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</si>
  <si>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С79.5, С40.0, С40.1, С40.2, С40.3, С40.8, С40.9, С41.2, С41.3, С41.4, С41.8, С41.9, С49, С50, С79.8</t>
  </si>
  <si>
    <t>злокачественные новообразования глаза и его придаточного аппарата, орбиты у взрослых и детей (стадии T1-T3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</si>
  <si>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подшивание танталовых скрепок при новообразованиях глаза</t>
  </si>
  <si>
    <t>отграничительная и (или) разрушающая лазеркоагуляция при новообразованиях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</si>
  <si>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</si>
  <si>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</si>
  <si>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</si>
  <si>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погружная диатермокоагуляция при новообразованиях придаточного аппарата глаза</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</si>
  <si>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</si>
  <si>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</si>
  <si>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</si>
  <si>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</si>
  <si>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</si>
  <si>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</si>
  <si>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</si>
  <si>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N13.0, N13.1, N13.2, N35, Q54, Q64.0, Q64.1, Q62.1, Q62.2, Q62.3, Q62.7, C67, N82.1, N82.8, N82.0, N32.2, N33.8</t>
  </si>
  <si>
    <t>апендикоцистостомия по Митрофанову у детей с нейрогенным мочевым пузырем</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</si>
  <si>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</si>
  <si>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
п/п</t>
  </si>
  <si>
    <t>Беременность без патологии, дородовая госпитализация в отделение сестринского ухода</t>
  </si>
  <si>
    <t>Осложнения, связанные с беременностью</t>
  </si>
  <si>
    <t>Осложнения послеродового периода</t>
  </si>
  <si>
    <t>Послеродовой сепсис</t>
  </si>
  <si>
    <t>Доброкачественные новообразования, новообразования in situ, неопределенного и неизвестного характера женских половых органов</t>
  </si>
  <si>
    <t>Другие болезни, врожденные аномалии, повреждения женских половых органов</t>
  </si>
  <si>
    <t>Операции на женских половых органах (уровень 1)</t>
  </si>
  <si>
    <t>Операции на женских половых органах (уровень 2)</t>
  </si>
  <si>
    <t>Операции на женских половых органах (уровень 3)</t>
  </si>
  <si>
    <t>Операции на женских половых органах (уровень 4)</t>
  </si>
  <si>
    <t>Ангионевротический отек, анафилактический шок</t>
  </si>
  <si>
    <t>Воспалительные заболевания кишечника</t>
  </si>
  <si>
    <t>Болезни печени, невирусные (уровень 1)</t>
  </si>
  <si>
    <t>Болезни печени, невирусные (уровень 2)</t>
  </si>
  <si>
    <t>Редкие и тяжелые дерматозы</t>
  </si>
  <si>
    <t>Среднетяжелые дерматозы</t>
  </si>
  <si>
    <t>Легкие дерматозы</t>
  </si>
  <si>
    <t>Врожденные аномалии сердечно-сосудистой системы, дети</t>
  </si>
  <si>
    <t>Лекарственная терапия при остром лейкозе, дети</t>
  </si>
  <si>
    <t>Лекарственная терапия при других злокачественных новообразованиях лимфоидной и кроветворной тканей, дети</t>
  </si>
  <si>
    <t>Лекарственная терапия при злокачественных новообразованиях других локализаций (кроме лимфоидной и кроветворной тканей), дети</t>
  </si>
  <si>
    <t>Детская урология-андрология</t>
  </si>
  <si>
    <t>Операции на мужских половых органах, дети (уровень 1)</t>
  </si>
  <si>
    <t>Операции на мужских половых органах, дети (уровень 2)</t>
  </si>
  <si>
    <t>Операции на мужских половых органах, дети (уровень 4)</t>
  </si>
  <si>
    <t>Операции на почке и мочевыделительной системе, дети (уровень 5)</t>
  </si>
  <si>
    <t>Операции на почке и мочевыделительной системе, дети (уровень 6)</t>
  </si>
  <si>
    <t>Операции по поводу грыж, дети (уровень 1)</t>
  </si>
  <si>
    <t>Операции по поводу грыж, дети (уровень 3)</t>
  </si>
  <si>
    <t>Заболевания гипофиза, дети</t>
  </si>
  <si>
    <t>Другие инфекционные и паразитарные болезни, взрослые</t>
  </si>
  <si>
    <t>Другие инфекционные и паразитарные болезни, дети</t>
  </si>
  <si>
    <t>Респираторные инфекции верхних дыхательных путей с осложнениями, взрослые</t>
  </si>
  <si>
    <t>Респираторные инфекции верхних дыхательных путей, дети</t>
  </si>
  <si>
    <t>Клещевой энцефалит</t>
  </si>
  <si>
    <t>Операции на кишечнике и анальной области (уровень 1)</t>
  </si>
  <si>
    <t>Операции на кишечнике и анальной области (уровень 2)</t>
  </si>
  <si>
    <t>Операции на кишечнике и анальной области (уровень 3)</t>
  </si>
  <si>
    <t>Дегенеративные болезни нервной системы</t>
  </si>
  <si>
    <t>Демиелинизирующие болезни нервной системы</t>
  </si>
  <si>
    <t>Другие нарушения нервной системы (уровень 1)</t>
  </si>
  <si>
    <t>Другие нарушения нервной системы (уровень 2)</t>
  </si>
  <si>
    <t>Паралитические синдромы, травма спинного мозга (уровень 1)</t>
  </si>
  <si>
    <t>Паралитические синдромы, травма спинного мозга (уровень 2)</t>
  </si>
  <si>
    <t>Дорсопатии, спондилопатии, остеопатии</t>
  </si>
  <si>
    <t>Травмы позвоночника</t>
  </si>
  <si>
    <t>Операции на центральной нервной системе и головном мозге (уровень 1)</t>
  </si>
  <si>
    <t>Операции на центральной нервной системе и головном мозге (уровень 2)</t>
  </si>
  <si>
    <t>Операции на периферической нервной системе (уровень 1)</t>
  </si>
  <si>
    <t>Операции на периферической нервной системе (уровень 2)</t>
  </si>
  <si>
    <t>Операции на периферической нервной системе (уровень 3)</t>
  </si>
  <si>
    <t>Лечение новорожденных с тяжелой патологией с применением аппаратных методов поддержки или замещения витальных функций</t>
  </si>
  <si>
    <t>Нефрология (без диализа)</t>
  </si>
  <si>
    <t>Почечная недостаточность</t>
  </si>
  <si>
    <t>Операции на женских половых органах при злокачественных новообразованиях  (уровень 1)</t>
  </si>
  <si>
    <t>Операции на женских половых органах при злокачественных новообразованиях (уровень 2)</t>
  </si>
  <si>
    <t>Операции на кишечнике и анальной области при злокачественных новообразованиях (уровень 1)</t>
  </si>
  <si>
    <t>Операции на кишечнике и анальной области при злокачественных новообразованиях (уровень 2)</t>
  </si>
  <si>
    <t>Операции при злокачественных новообразованиях почки и мочевыделительной системы (уровень 1)</t>
  </si>
  <si>
    <t>Операции при злокачественных новообразованиях почки и мочевыделительной системы (уровень 2)</t>
  </si>
  <si>
    <t>Операции при злокачественных новообразованиях кожи (уровень 1)</t>
  </si>
  <si>
    <t>Операции при злокачественных новообразованиях кожи (уровень 2)</t>
  </si>
  <si>
    <t>Другие операции при злокачественном новообразовании брюшной полости</t>
  </si>
  <si>
    <t>Лекарственная терапия при остром лейкозе, взрослые</t>
  </si>
  <si>
    <t>Лекарственная терапия при других злокачественных новообразованиях лимфоидной и кроветворной тканей, взрослые</t>
  </si>
  <si>
    <t>Лучевая терапия  (уровень 1)</t>
  </si>
  <si>
    <t>Лучевая терапия (уровень 2)</t>
  </si>
  <si>
    <t>Доброкачественные новообразования, новообразования in situ уха, горла, носа, полости рта</t>
  </si>
  <si>
    <t>Операции на органе слуха, придаточных пазухах носа  и верхних дыхательных путях (уровень 2)</t>
  </si>
  <si>
    <t>Операции на органе слуха, придаточных пазухах носа  и верхних дыхательных путях (уровень 3)</t>
  </si>
  <si>
    <t>Операции на органе слуха, придаточных пазухах носа  и верхних дыхательных путях (уровень 4)</t>
  </si>
  <si>
    <t>Операции на органе слуха, придаточных пазухах носа  и верхних дыхательных путях (уровень 5)</t>
  </si>
  <si>
    <t>Операции на органе зрения (уровень 1)</t>
  </si>
  <si>
    <t>Операции на органе зрения (уровень 2)</t>
  </si>
  <si>
    <t>Операции на органе зрения (уровень 3)</t>
  </si>
  <si>
    <t>Операции на органе зрения (уровень 4)</t>
  </si>
  <si>
    <t>Операции на органе зрения (уровень 5)</t>
  </si>
  <si>
    <t>Операции на органе зрения (уровень 6)</t>
  </si>
  <si>
    <t>Воспалительные артропатии, спондилопатии, дети</t>
  </si>
  <si>
    <t>Врожденные аномалии головного и спинного мозга, дети</t>
  </si>
  <si>
    <t>Интерстициальные болезни легких, врожденные аномалии развития легких, бронхо-легочная дисплазия, дети</t>
  </si>
  <si>
    <t>Астма, взрослые</t>
  </si>
  <si>
    <t>Астма, дети</t>
  </si>
  <si>
    <t>Артропатии и спондилопатии</t>
  </si>
  <si>
    <t>Ревматические болезни сердца (уровень 1)</t>
  </si>
  <si>
    <t>Ревматические болезни сердца (уровень 2)</t>
  </si>
  <si>
    <t>Диагностическое обследование сердечно-сосудистой системы</t>
  </si>
  <si>
    <t>Операции на сосудах (уровень 2)</t>
  </si>
  <si>
    <t>Операции на сосудах (уровень 4)</t>
  </si>
  <si>
    <t>Операции на сосудах (уровень 5)</t>
  </si>
  <si>
    <t>Болезни полости рта, слюнных желез и челюстей, врожденные аномалии лица и шеи, дети</t>
  </si>
  <si>
    <t>Новообразования доброкачественные, in situ, неопределенного и неуточненного характера органов пищеварения</t>
  </si>
  <si>
    <t>Другие болезни органов пищеварения, взрослые</t>
  </si>
  <si>
    <t>Гипертоническая болезнь в стадии обострения</t>
  </si>
  <si>
    <t>Бронхит необструктивный, симптомы и признаки, относящиеся к органам дыхания</t>
  </si>
  <si>
    <t>ХОБЛ, эмфизема, бронхоэктатическая болезнь</t>
  </si>
  <si>
    <t>Госпитализация в диагностических целях с постановкой/подтверждением диагноза злокачественного новообразования</t>
  </si>
  <si>
    <t>Операции на нижних дыхательных путях и легочной ткани, органах средостения (уровень 1)</t>
  </si>
  <si>
    <t>Переломы шейки бедра и костей таза</t>
  </si>
  <si>
    <t>Переломы бедренной кости, другие травмы области бедра и тазобедренного сустава</t>
  </si>
  <si>
    <t>Операции на костно-мышечной системе и суставах (уровень 1)</t>
  </si>
  <si>
    <t>Операции на костно-мышечной системе и суставах (уровень 2)</t>
  </si>
  <si>
    <t>Операции на костно-мышечной системе и суставах (уровень 3)</t>
  </si>
  <si>
    <t>Операции на костно-мышечной системе и суставах (уровень 4)</t>
  </si>
  <si>
    <t>Операции на костно-мышечной системе и суставах (уровень 5)</t>
  </si>
  <si>
    <t>Доброкачественные новообразования, новообразования in situ, неопределенного и неизвестного характера мочевых органов и мужских половых органов</t>
  </si>
  <si>
    <t>Другие болезни, врожденные аномалии, повреждения мочевой системы и мужских половых органов</t>
  </si>
  <si>
    <t>Операции на мужских половых органах, взрослые (уровень 2)</t>
  </si>
  <si>
    <t>Операции на мужских половых органах, взрослые (уровень 3)</t>
  </si>
  <si>
    <t>Операции на мужских половых органах, взрослые (уровень 4)</t>
  </si>
  <si>
    <t>Операции на почке и мочевыделительной системе, взрослые (уровень 1)</t>
  </si>
  <si>
    <t>Операции на почке и мочевыделительной системе, взрослые (уровень 2)</t>
  </si>
  <si>
    <t>Операции на почке и мочевыделительной системе, взрослые (уровень 3)</t>
  </si>
  <si>
    <t>Операции на почке и мочевыделительной системе, взрослые (уровень 5)</t>
  </si>
  <si>
    <t>Операции на почке и мочевыделительной системе, взрослые (уровень 6)</t>
  </si>
  <si>
    <t>Операции на коже, подкожной клетчатке, придатках кожи (уровень 1)</t>
  </si>
  <si>
    <t>Операции на коже, подкожной клетчатке, придатках кожи (уровень 2)</t>
  </si>
  <si>
    <t>Операции на коже, подкожной клетчатке, придатках кожи (уровень 3)</t>
  </si>
  <si>
    <t>Операции на коже, подкожной клетчатке, придатках кожи (уровень 4)</t>
  </si>
  <si>
    <t>Операции на органах кроветворения и иммунной системы (уровень 1)</t>
  </si>
  <si>
    <t>Операции на органах кроветворения и иммунной системы (уровень 2)</t>
  </si>
  <si>
    <t>Операции на органах кроветворения и иммунной системы (уровень 3)</t>
  </si>
  <si>
    <t>Операции на эндокринных железах кроме гипофиза (уровень 1)</t>
  </si>
  <si>
    <t>Операции на эндокринных железах кроме гипофиза (уровень 2)</t>
  </si>
  <si>
    <t>Болезни молочной железы, новообразования молочной железы доброкачественные,  in situ, неопределенного и неизвестного характера</t>
  </si>
  <si>
    <t>Артрозы, другие поражения суставов, болезни мягких тканей</t>
  </si>
  <si>
    <t>Операции на молочной железе (кроме злокачественных новообразований)</t>
  </si>
  <si>
    <t>Операции на желчном пузыре и желчевыводящих путях (уровень 1)</t>
  </si>
  <si>
    <t>Операции на желчном пузыре и желчевыводящих путях (уровень 2)</t>
  </si>
  <si>
    <t>Операции на желчном пузыре и желчевыводящих путях (уровень 3)</t>
  </si>
  <si>
    <t>Операции на желчном пузыре и желчевыводящих путях (уровень 4)</t>
  </si>
  <si>
    <t>Панкреатит, хирургическое лечение</t>
  </si>
  <si>
    <t>Операции по поводу грыж, взрослые (уровень 1)</t>
  </si>
  <si>
    <t>Операции по поводу грыж, взрослые (уровень 2)</t>
  </si>
  <si>
    <t>Операции по поводу грыж, взрослые (уровень 3)</t>
  </si>
  <si>
    <t>Другие операции на органах брюшной полости (уровень 1)</t>
  </si>
  <si>
    <t>Другие операции на органах брюшной полости (уровень 2)</t>
  </si>
  <si>
    <t>Другие операции на органах брюшной полости (уровень 3)</t>
  </si>
  <si>
    <t>Отморожения (уровень 1)</t>
  </si>
  <si>
    <t>Отморожения (уровень 2)</t>
  </si>
  <si>
    <t>Ожоги (уровень 1)</t>
  </si>
  <si>
    <t>Ожоги (уровень 2)</t>
  </si>
  <si>
    <t>Ожоги (уровень 3)</t>
  </si>
  <si>
    <t>Ожоги (уровень 4)</t>
  </si>
  <si>
    <t>Ожоги (уровень 5)</t>
  </si>
  <si>
    <t>Операции на органах полости рта (уровень 3)</t>
  </si>
  <si>
    <t>Операции на органах полости рта (уровень 4)</t>
  </si>
  <si>
    <t>Заболевания гипофиза, взрослые</t>
  </si>
  <si>
    <t>Новообразования эндокринных желез доброкачественные,  in situ, неопределенного и неизвестного характера</t>
  </si>
  <si>
    <t>Редкие генетические заболевания</t>
  </si>
  <si>
    <t>Факторы, влияющие на состояние здоровья  населения и обращения в учреждения здравоохранения</t>
  </si>
  <si>
    <t>Госпитализация в диагностических целях с постановкой диагноза туберкулеза, ВИЧ-инфекции, психического заболевания</t>
  </si>
  <si>
    <t>Отторжение, отмирание трансплантата органов и тканей</t>
  </si>
  <si>
    <t>Установка, замена, заправка помп для лекарственных препаратов</t>
  </si>
  <si>
    <t>Медицинская реабилитация</t>
  </si>
  <si>
    <t>Медицинская реабилитация детей с поражениями центральной нервной системы</t>
  </si>
  <si>
    <t>№</t>
  </si>
  <si>
    <t>количество койко-дней</t>
  </si>
  <si>
    <t>функция койки</t>
  </si>
  <si>
    <t>13=3+8</t>
  </si>
  <si>
    <t>аллергологические</t>
  </si>
  <si>
    <t>на</t>
  </si>
  <si>
    <t>В РАМКАХ РЕАЛИЗАЦИИ ТЕРРИТОРИАЛЬНОЙ ПРОГРАММЫ ОМС (в разрезе КСГ/КПГ)</t>
  </si>
  <si>
    <t xml:space="preserve">ОБЪЕМ ФИНАНСОВОГО ОБЕСПЕЧЕНИЯ МЕДИЦИНСКОЙ ПОМОЩИ, </t>
  </si>
  <si>
    <t xml:space="preserve">ОКАЗАННОЙ В УСЛОВИЯХ КРУГЛОСУТОЧНОГО СТАЦИОНАРА </t>
  </si>
  <si>
    <t>Стоимость случаев госпитализации (руб.)</t>
  </si>
  <si>
    <t>Для взрослого населения</t>
  </si>
  <si>
    <t>Всего</t>
  </si>
  <si>
    <t>5=3+4</t>
  </si>
  <si>
    <t>Приложение 1 таблица 1.1</t>
  </si>
  <si>
    <t>ОБЪЕМ, СТОИМОСТЬ И ПЕРЕЧЕНЬ ВИДОВ МЕДИЦИНСКОЙ ПОМОЩИ (ВМП), ФИНАНСОВОЕ ОБЕСПЕЧЕНИЕ КОТОРЫХ ОСУЩЕСТВЛЯЕТСЯ ЗА СЧЕТ СРЕДСТВ ОБЯЗАТЕЛЬНОГО МЕДИЦИНСКОГО СТРАХОВАНИЯ</t>
  </si>
  <si>
    <t>Стоимость ВМП
(руб)</t>
  </si>
  <si>
    <t>Стоимость медицинской помощи (руб.)</t>
  </si>
  <si>
    <t>Объемы медицинской реабилитации (койко-дни)</t>
  </si>
  <si>
    <t>Профиль медицинской помощи</t>
  </si>
  <si>
    <t xml:space="preserve">В РАМКАХ РЕАЛИЗАЦИИ ТЕРРИТОРИАЛЬНОЙ ПРОГРАММЫ ОМС </t>
  </si>
  <si>
    <t xml:space="preserve">ОБЪЕМ И СТОИМОСТЬ МЕДИЦИНСКОЙ РЕАБИЛИТАЦИИ, </t>
  </si>
  <si>
    <t>В РАМКАХ РЕАЛИЗАЦИИ ТЕРРИТОРИАЛЬНОЙ ПРОГРАММЫ ОМС (в разрезе КСГ)</t>
  </si>
  <si>
    <t>Профиль КСГ</t>
  </si>
  <si>
    <t>год</t>
  </si>
  <si>
    <t>17=7+12</t>
  </si>
  <si>
    <t>15=5+10</t>
  </si>
  <si>
    <t>установленные Комиссией</t>
  </si>
  <si>
    <t>Число случаев госпитализации</t>
  </si>
  <si>
    <t>№ гр. ВМП</t>
  </si>
  <si>
    <t>Наименование вида ВМП 1</t>
  </si>
  <si>
    <t>Код МКБ-10</t>
  </si>
  <si>
    <t xml:space="preserve">Норматив финансовых затрат на ед. объема медицинской помощи </t>
  </si>
  <si>
    <t>Абдоминальная хирургия</t>
  </si>
  <si>
    <t>К86.0 - K86.8</t>
  </si>
  <si>
    <t>заболевания поджелудочной железы</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</si>
  <si>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</si>
  <si>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</si>
  <si>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</si>
  <si>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</si>
  <si>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</si>
  <si>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</si>
  <si>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</si>
  <si>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</si>
  <si>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D18.0, D13.4, D13.5, B67.0, K76.6, K76.8, Q26.5, I85.0</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</si>
  <si>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</si>
  <si>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</si>
  <si>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</si>
  <si>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</si>
  <si>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</si>
  <si>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</si>
  <si>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</si>
  <si>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</si>
  <si>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D12.6, K60.4, N82.2, N82.3, N82.4, K57.2, K59.3, Q43.1, Q43.2, Q43.3, Q52.2; K59.0, K59.3; Z93.2, Z93.3, K55.2, K51, K50.0, K50.1, K50.8, К57.2, К62.3, К62.8</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</si>
  <si>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</si>
  <si>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</si>
  <si>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 xml:space="preserve">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             </t>
  </si>
  <si>
    <t>Е27.5, D35.0, D48.3, Е26.0, Е24</t>
  </si>
  <si>
    <t xml:space="preserve">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 </t>
  </si>
  <si>
    <t>односторонняя адреналэктомия открытым доступом (лапаротомия, люмботомия, торакофренолапаротомия)</t>
  </si>
  <si>
    <t>удаление параганглиомы открытым доступом (лапаротомия, люмботомия, торакофренолапаротомия)</t>
  </si>
  <si>
    <t>эндоскопическая адреналэктомия с опухолью</t>
  </si>
  <si>
    <t>Акушерство и гинекология</t>
  </si>
  <si>
    <t>привычный выкидыш, сопровождающийся резус-иммунизацией</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</si>
  <si>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</si>
  <si>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</si>
  <si>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</si>
  <si>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 пластические операции (сакровагинопексию с лапароскопической ассистенцией, оперативные вмешательства с использованием сетчатых протезов)</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</si>
  <si>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</si>
  <si>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</si>
  <si>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</si>
  <si>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</si>
  <si>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</si>
  <si>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</si>
  <si>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</si>
  <si>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t>D26, D27, D28, D25</t>
  </si>
  <si>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</si>
  <si>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</si>
  <si>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К50, К51, К90.0</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</si>
  <si>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</si>
  <si>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</si>
  <si>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</si>
  <si>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</si>
  <si>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</si>
  <si>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</si>
  <si>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С</t>
  </si>
  <si>
    <t>хронический аутоиммунный гепатит в сочетании с хроническим вирусным гепатитом В</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</si>
  <si>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</si>
  <si>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</si>
  <si>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</si>
  <si>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</si>
  <si>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</si>
  <si>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патология гемостаза, резистентная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</si>
  <si>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</si>
  <si>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М31.1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</si>
  <si>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</si>
  <si>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</si>
  <si>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</si>
  <si>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</si>
  <si>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E83.0, Е83.1, Е83.2</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</si>
  <si>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</si>
  <si>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</si>
  <si>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D59, D56, D57.0, D58</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</si>
  <si>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</si>
  <si>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</si>
  <si>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r>
      <t>агранулоцитоз с показателями нейтрофильных лейкоцитов крови 0,5х10</t>
    </r>
    <r>
      <rPr>
        <vertAlign val="superscript"/>
        <sz val="10"/>
        <rFont val="Times New Roman"/>
        <family val="1"/>
        <charset val="204"/>
      </rPr>
      <t>9</t>
    </r>
    <r>
      <rPr>
        <sz val="10"/>
        <rFont val="Times New Roman"/>
        <family val="1"/>
        <charset val="204"/>
      </rPr>
      <t>/л и ниже</t>
    </r>
  </si>
  <si>
    <t>консервативное лечение, в том числе антибактериальная, противовирусная, противогрибковая терапия,использование рекомбинантных колониестимулирующих факторов роста</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</si>
  <si>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</si>
  <si>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Е80.0, Е80.1, Е80.2</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</si>
  <si>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</si>
  <si>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с целью предотвращения развития кризового течения, хелаторная терапия</t>
  </si>
  <si>
    <t>Детская хирургия в период новорожденности</t>
  </si>
  <si>
    <t>Дерматовенерология</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</si>
  <si>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</si>
  <si>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А</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</si>
  <si>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</si>
  <si>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А в сочетании с применением плазмафереза</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</si>
  <si>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</si>
  <si>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А</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</si>
  <si>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</si>
  <si>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</si>
  <si>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</si>
  <si>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</si>
  <si>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</si>
  <si>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</si>
  <si>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</si>
  <si>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</si>
  <si>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тяжелые распространенные формы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</si>
  <si>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</si>
  <si>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C71.0, C71.1, C71.2, C71.3, C71.4, C79.3, D33.0, D43.0</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</si>
  <si>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</si>
  <si>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</si>
  <si>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</si>
  <si>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</si>
  <si>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внутримозговые злокачественные (первичные и вторичные) и доброкачественные новообразования боковых и III желудочка мозга</t>
  </si>
  <si>
    <t>С71.6, C71.7,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</si>
  <si>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</si>
  <si>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 xml:space="preserve">удаление опухоли с применением двух и более методов лечения (интраоперационных технологий) </t>
  </si>
  <si>
    <t>С71.6, C79.3, D33.1, D18.0, D43.1</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</si>
  <si>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</si>
  <si>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</si>
  <si>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D18.0, Q28.3</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</si>
  <si>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</si>
  <si>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</si>
  <si>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C70.0, C79.3, D32.0, D43.1, Q85</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</si>
  <si>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</si>
  <si>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</si>
  <si>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</si>
  <si>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</si>
  <si>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t>C75.3, D35.2 - D35.4, D44.5, Q04.6</t>
  </si>
  <si>
    <t>аденомы гипофиза, краниофарингиомы, злокачественные и доброкачественные новообразования шишковидной железы. Врожденные церебральные кисты</t>
  </si>
  <si>
    <t>злокачественные новообразования придаточных пазух носа, прорастающие в полость черепа</t>
  </si>
  <si>
    <t>С41.0, С43.4, С44.4, С79.4, С79.5, С49.0, D16.4, D48.0</t>
  </si>
  <si>
    <t>злокачественные (первичные и вторичные) и доброкачественные новообразования костей черепа и лицевого скелета, прорастающие в полость черепа</t>
  </si>
  <si>
    <t>D76.0, D76.3, M85.4, M85.5</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</si>
  <si>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</si>
  <si>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</si>
  <si>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доброкачественные новообразования носоглотки и мягких тканей головы, лица и шеи, прорастающие в полость черепа</t>
  </si>
  <si>
    <t>C41.2, C41.4, C70.1, C72.0, C72.1, C72.8, C79.4, C79.5, C90.0, C90.2, D48.0, D16.6, D16.8, D18.0, D32.1, D33.4, D33.7, D36.1, D43.4, Q06.8, M85.5</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</si>
  <si>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</si>
  <si>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</si>
  <si>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артериовенозная мальформация головного мозга</t>
  </si>
  <si>
    <t>удаление артериовенозных мальформаций</t>
  </si>
  <si>
    <t>I60, I61, I62</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</si>
  <si>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</si>
  <si>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</si>
  <si>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</si>
  <si>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I65.0 - I65.3, I65.8, I66, I67.8</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</si>
  <si>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</si>
  <si>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</si>
  <si>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M84.8, М85.0, М85.5, Q01, Q67.2, Q67.3, Q75.0, Q75.2, Q75.8, Q87.0, S02.1, S02.2, S02.7 - S02.9, Т90.2, T88.8</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</si>
  <si>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</si>
  <si>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</si>
  <si>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тромбоз церебральных артерий и синусов</t>
  </si>
  <si>
    <t>внутрисосудистый тромболизис церебральных артерий и синусов</t>
  </si>
  <si>
    <t>G91, G93.0, Q03</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</si>
  <si>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</si>
  <si>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</si>
  <si>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</si>
  <si>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Р22, Р23, Р36, Р10.0, Р10.1, Р10.2, Р10.3, Р10.4, Р10.8, Р11.1, Р11.5, Р52.1, Р52.2, Р52.4, Р52.6, Р90.0, Р91.0, Р91.2, Р91.4, Р91.5</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</si>
  <si>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</si>
  <si>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</si>
  <si>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</si>
  <si>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</si>
  <si>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</si>
  <si>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</si>
  <si>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</si>
  <si>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</si>
  <si>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Р05.0, Р05.1, Р07</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</si>
  <si>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</si>
  <si>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</si>
  <si>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</si>
  <si>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</si>
  <si>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</si>
  <si>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</si>
  <si>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</si>
  <si>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</si>
  <si>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С00, С01, С02, С04 -C06, C09.0, C09.1, C09.8, C09.9, C10.0, C10.1, C10.2, C10.3, C10.4, C11.0, C11.1, C11.2, C11.3, C11.8,C11.9, C12, C13.0, C13.1, C13.2, C13.8, C13.9, C14.0,  C14.2, C15.0, C30.0, C31.0, C31.1, C31.2, C31.3, C31.8, C31.9, C32, С43, С44, С69, С73, C15, С16, С17, С18, С19, С20, С21</t>
  </si>
  <si>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</si>
  <si>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</si>
  <si>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</si>
  <si>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</si>
  <si>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</si>
  <si>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</si>
  <si>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</si>
  <si>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</si>
  <si>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</si>
  <si>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термоаблацией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</si>
  <si>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</si>
  <si>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</si>
  <si>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</si>
  <si>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</si>
  <si>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</si>
  <si>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</si>
  <si>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</si>
  <si>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</si>
  <si>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</si>
  <si>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</si>
  <si>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</si>
  <si>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t>C15, C16, C18, C17, С19, С21, С20</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</si>
  <si>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</si>
  <si>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 :YAG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</si>
  <si>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</si>
  <si>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</si>
  <si>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</si>
  <si>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эндоскопическая дилятация и стентирование зоны стеноза</t>
  </si>
  <si>
    <t>первичные и метастатические злокачественные новообразования печени</t>
  </si>
  <si>
    <t>лапароскопическая радиочастотная термоаблация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</si>
  <si>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</si>
  <si>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</si>
  <si>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</si>
  <si>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чрезкожная радиочастотная термоаблация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</si>
  <si>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</si>
  <si>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</si>
  <si>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</si>
  <si>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</si>
  <si>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</si>
  <si>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</si>
  <si>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</si>
  <si>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</si>
  <si>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</si>
  <si>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 :YAG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</si>
  <si>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</si>
  <si>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</si>
  <si>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</si>
  <si>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</si>
  <si>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</si>
  <si>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нерезектабельные опухоли внепеченочных желчных протоков</t>
  </si>
  <si>
    <t>стентирование при опухолях желчных протоков</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</si>
  <si>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</si>
  <si>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</si>
  <si>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</si>
  <si>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</si>
  <si>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</si>
  <si>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</si>
  <si>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</si>
  <si>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немелкоклеточный ранний центральный рак легкого (Tis-T1NоMо)</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</si>
  <si>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</si>
  <si>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</si>
  <si>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</si>
  <si>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</si>
  <si>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</si>
  <si>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</si>
  <si>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</si>
  <si>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</si>
  <si>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</si>
  <si>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</si>
  <si>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</si>
  <si>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</si>
  <si>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</si>
  <si>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Т-образной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</si>
  <si>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</si>
  <si>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</si>
  <si>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</si>
  <si>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аблация опухоли легкого под ультразвуковой навигацией и (или) под контролем компьютерной томографии</t>
  </si>
  <si>
    <t>опухоль вилочковой железы</t>
  </si>
  <si>
    <t>радиочастотная термоаблация опухоли под ультразвуковой навигацией и (или) контролем компьютерной томографии</t>
  </si>
  <si>
    <t>(I - II стадия). Опухоль переднего, заднего средостения (начальные формы). Метастатическое поражение средостения</t>
  </si>
  <si>
    <t>видеоассистированное удаление опухоли средостения</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</si>
  <si>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</si>
  <si>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</si>
  <si>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аблация опухоли мягких тканей грудной стенки под ультразвуковой навигацией (или) под контролем компьютерной томографии</t>
  </si>
  <si>
    <t>злокачественные новообразования молочной железы IIa, IIb, IIIa стадии</t>
  </si>
  <si>
    <t>видеоассистированная парастернальная лимфаденэктомия</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</si>
  <si>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</si>
  <si>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</si>
  <si>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</si>
  <si>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</si>
  <si>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</si>
  <si>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</si>
  <si>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</si>
  <si>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злокачественные новообразования эндометрия in situ - III стадии</t>
  </si>
  <si>
    <t>гистерорезектоскопия с фотодинамической терапией и аблацией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</si>
  <si>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</si>
  <si>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</si>
  <si>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</si>
  <si>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</si>
  <si>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</si>
  <si>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</si>
  <si>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</si>
  <si>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</si>
  <si>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</si>
  <si>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аблация опухоли предстательной железы под ультразвуковой навигацией и (или) под контролем компьютерной томографии</t>
  </si>
  <si>
    <t>селективная и суперселективная эмболизация  (химиоэмболизация) ветвей внутренней подвздошной артерии</t>
  </si>
  <si>
    <t>лапароскопическая забрюшинная лимфаденэктомия</t>
  </si>
  <si>
    <t>многокурсовая фотодинамическая терапия, пролонгированная фотодинамическая терапия</t>
  </si>
  <si>
    <t>злокачественные новообразования почки (I - III стадия), нефробластома</t>
  </si>
  <si>
    <t>радиочастотная аблация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</si>
  <si>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</si>
  <si>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</si>
  <si>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</si>
  <si>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</si>
  <si>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селективная и суперселективная эмболизация (химиоэмболизация) ветвей внутренней подвздошной артерии</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</si>
  <si>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</si>
  <si>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</si>
  <si>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</si>
  <si>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</si>
  <si>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</si>
  <si>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</si>
  <si>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t>метастатическое поражение плевры</t>
  </si>
  <si>
    <t>видеоторакоскопическое удаление опухоли плевры</t>
  </si>
  <si>
    <t>видеоторакоскопическая плеврэктомия</t>
  </si>
  <si>
    <t>С79.2, С43, С44, С50</t>
  </si>
  <si>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</si>
  <si>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</si>
  <si>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</si>
  <si>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</si>
  <si>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аблация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</si>
  <si>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</si>
  <si>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фотодинамическая терапия, лазерная и криодеструкция и др.) при злокачественных новообразованиях, в том числе у детей</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</si>
  <si>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</si>
  <si>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</si>
  <si>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</si>
  <si>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</si>
  <si>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</si>
  <si>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</si>
  <si>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</si>
  <si>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</si>
  <si>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</si>
  <si>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</si>
  <si>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</si>
  <si>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</si>
  <si>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</si>
  <si>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</si>
  <si>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</si>
  <si>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</si>
  <si>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</si>
  <si>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</si>
  <si>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</si>
  <si>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</si>
  <si>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</si>
  <si>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</si>
  <si>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</si>
  <si>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</si>
  <si>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</si>
  <si>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</si>
  <si>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</si>
  <si>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</si>
  <si>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</si>
  <si>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</si>
  <si>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</si>
  <si>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</si>
  <si>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</si>
  <si>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</si>
  <si>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</si>
  <si>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</si>
  <si>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термоаблацией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</si>
  <si>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</si>
  <si>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</si>
  <si>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</si>
  <si>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</si>
  <si>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</si>
  <si>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</si>
  <si>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</si>
  <si>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</si>
  <si>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</si>
  <si>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</si>
  <si>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С18, С19, С20, С08, С48.1</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</si>
  <si>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</si>
  <si>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</si>
  <si>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</si>
  <si>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</si>
  <si>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</si>
  <si>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</si>
  <si>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</si>
  <si>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</si>
  <si>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</si>
  <si>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</si>
  <si>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 xml:space="preserve">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 </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</si>
  <si>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</si>
  <si>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</si>
  <si>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</si>
  <si>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</si>
  <si>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</si>
  <si>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</si>
  <si>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</si>
  <si>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</si>
  <si>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</si>
  <si>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</si>
  <si>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</si>
  <si>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</si>
  <si>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</si>
  <si>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</si>
  <si>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</si>
  <si>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</si>
  <si>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</si>
  <si>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термоаблации</t>
  </si>
  <si>
    <t>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</si>
  <si>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</si>
  <si>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</si>
  <si>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расширенная левосторонняя гемигепатэктомия с применением радиочастотной термоаблации</t>
  </si>
  <si>
    <t>изолированная гипертермическая хемиоперфузия печени</t>
  </si>
  <si>
    <t>медианная резекция печени с применением радиочастотной термоаблации</t>
  </si>
  <si>
    <t>расширенная правосторонняя гемигепатэктомия</t>
  </si>
  <si>
    <t>расширенная левосторонняя гемигепатэктомия</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</si>
  <si>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</si>
  <si>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</si>
  <si>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</si>
  <si>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</si>
  <si>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</si>
  <si>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пролонгированная внутриплевральная гипертермическая хемиоперфузия, фотодинамическая терапия</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</si>
  <si>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</si>
  <si>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</si>
  <si>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</si>
  <si>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</si>
  <si>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</si>
  <si>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t>С43, С44</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</si>
  <si>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</si>
  <si>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</si>
  <si>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</si>
  <si>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</si>
  <si>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</si>
  <si>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</si>
  <si>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</si>
  <si>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термоаблации и др.)</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</si>
  <si>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</si>
  <si>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изолированная гипертермическая регионарная химиоперфузия конечностей</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</si>
  <si>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</si>
  <si>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</si>
  <si>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</si>
  <si>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резекция молочной железы с определением "сторожевого" лимфоузла</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</si>
  <si>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</si>
  <si>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</si>
  <si>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</si>
  <si>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</si>
  <si>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</si>
  <si>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</si>
  <si>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</si>
  <si>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</si>
  <si>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</si>
  <si>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</si>
  <si>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</si>
  <si>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</si>
  <si>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</si>
  <si>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</si>
  <si>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</si>
  <si>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</si>
  <si>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Tl-2cN0M0</t>
  </si>
  <si>
    <t>криодеструкция опухоли предстательной железы</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</si>
  <si>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</si>
  <si>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</si>
  <si>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</si>
  <si>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</si>
  <si>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</si>
  <si>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аблация, интерстициальная лазерная аблация)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</si>
  <si>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</si>
  <si>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</si>
  <si>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</si>
  <si>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</si>
  <si>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</si>
  <si>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</si>
  <si>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</si>
  <si>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</si>
  <si>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</si>
  <si>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</si>
  <si>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</si>
  <si>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</si>
  <si>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</si>
  <si>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</si>
  <si>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</si>
  <si>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</si>
  <si>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Дистанционная, внутритканевая, внутриполостная, стереотаксическая, радионуклидная лучевая терапия, высокоинтенсивная фокусированная ультразвуковая терапия (HIFU) при злокачественных новообразованиях, в том числе у детей</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</si>
  <si>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</si>
  <si>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</si>
  <si>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</si>
  <si>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</si>
  <si>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С40, С41</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</si>
  <si>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</si>
  <si>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</si>
  <si>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С48, С49</t>
  </si>
  <si>
    <t>высокоинтенсивная фокусированная ультразвуковая терапия (HIFU) при злокачественных новообразованиях забрюшинного пространства</t>
  </si>
  <si>
    <t>С50, С67, С74, С73</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</si>
  <si>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</si>
  <si>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(Tl-2cN0M0)</t>
  </si>
  <si>
    <t>высокоинтенсивная фокусированная ультразвуковая терапия (HIFU) при злокачественных новообразованиях простаты</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</si>
  <si>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</si>
  <si>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</si>
  <si>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H66.1, H66.2, Q16, H80.0, H80.1, H80.9, H74.1, H74.2, H74.3, H90</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</si>
  <si>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</si>
  <si>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</si>
  <si>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</si>
  <si>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</si>
  <si>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</si>
  <si>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</si>
  <si>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</si>
  <si>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</si>
  <si>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H81.0, H81.1, H81.2</t>
  </si>
  <si>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</si>
  <si>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</si>
  <si>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</si>
  <si>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t>H81.1, H81.2</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</si>
  <si>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</si>
  <si>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</si>
  <si>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Хирургическое лечение доброкачественных новообразований околоносовых пазух, основания черепа и среднего уха</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</si>
  <si>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</si>
  <si>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</si>
  <si>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</si>
  <si>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</si>
  <si>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аллогеных материалов с применением микрохирургической техники</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</si>
  <si>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</si>
  <si>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</si>
  <si>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</si>
  <si>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T90.2, T90.4, D14.0</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</si>
  <si>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</si>
  <si>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</si>
  <si>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</si>
  <si>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Н26.0 - H26.4, Н40.1- Н40.8, Q15.0</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</si>
  <si>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</si>
  <si>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</si>
  <si>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</si>
  <si>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</si>
  <si>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</si>
  <si>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</si>
  <si>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</si>
  <si>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</si>
  <si>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c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</si>
  <si>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</si>
  <si>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</si>
  <si>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реконструкция передней камеры с лазерной экстракцией осложненной катаракты с имплантацией интраокулярной линзы</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</si>
  <si>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</si>
  <si>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E10.3, E11.3, Н25.0 -Н25.9, Н26.0 - H26.4, Н27.0, Н28, Н30.0 -Н30.9, Н31.3, Н32.8, H33.0 - Н33.5, H34.8, Н35.2 - H35.4, Н36.8, Н43.1, Н43.3, H44.0, H44.1</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</si>
  <si>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t>
  </si>
  <si>
    <t>эписклеральное круговое и (или) локальное пломбирование в сочетании с транспупиллярной лазеркоагуляцией сетчатки</t>
  </si>
  <si>
    <t>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t>
  </si>
  <si>
    <t>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оболочки.Осложнения, возникшие в результате предшествующих оптико-реконструктивных, эндовитреальных вмешательств у взрослых и детей.Возрастная макулярная дегенерация, влажная форма, в том числе с осложнениями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</si>
  <si>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</si>
  <si>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</si>
  <si>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H02.0 - H02.5, Н04.0 -H04.6, Н05.0 - H05.5, Н11.2, H21.5, H27.0, H27.1, Н26.0 - Н26.9, Н31.3, Н40.3, S00.1, S00.2, S02.30, S02.31, S02.80, S02.81, S04.0 - S04.5, S05.0 - S05.9, Т26.0 - Т26.9, Н44.0 -Н44.8, Т85.2, Т85.3,T90.4, T95.0, Т95.8</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</si>
  <si>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</si>
  <si>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</si>
  <si>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</si>
  <si>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</si>
  <si>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</si>
  <si>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</si>
  <si>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С43.1, С44.1, С69, С72.3, D31.5, D31.6, Q10.7, Q11.0 - Q11.2</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</si>
  <si>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</si>
  <si>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</si>
  <si>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тонкоигольная аспирационная биопсия новообразований глаза и орбиты</t>
  </si>
  <si>
    <t xml:space="preserve">радиоэксцизия, в том числе с одномоментной реконструктивной пластикой, при новообразованиях придаточного аппарата глаза </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</si>
  <si>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</si>
  <si>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</si>
  <si>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</si>
  <si>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</si>
  <si>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диодная транссклеральная фотокоагуляция, в том числе с криокоагуляцией сетчатки</t>
  </si>
  <si>
    <t>криокоагуляция сетчатки</t>
  </si>
  <si>
    <t>устранение врожденного птоза верхнего века подвешиванием или укорочением леватора</t>
  </si>
  <si>
    <t>исправление косоглазия с пластикой экстраокулярных мышц</t>
  </si>
  <si>
    <t>болезнь Вильсона</t>
  </si>
  <si>
    <t>тяжелые формы мальабсорбции</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</si>
  <si>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</si>
  <si>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</si>
  <si>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</si>
  <si>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</si>
  <si>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</si>
  <si>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</si>
  <si>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</si>
  <si>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</si>
  <si>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</si>
  <si>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</si>
  <si>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I27.0, I27.8, I30.0, I30.9, I31.0, I31.1, I33.0, I33.9, I34.0, I34.2, I35.1, I35.2, I36.0, I36.1, I36.2, I42, I44.2, I45.6, I45.8, I47.0, I47.1, I47.2, I47.9, I48, I49.0, I49.3, I49.5, I49.8, I51.4, Q21.1, Q23.0, Q23.1, Q23.2, Q23.3, Q24.5, Q25.1, Q25.3</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</si>
  <si>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</si>
  <si>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</si>
  <si>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</si>
  <si>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</si>
  <si>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</si>
  <si>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</si>
  <si>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</si>
  <si>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первичная легочная гипертензия</t>
  </si>
  <si>
    <t>атриосептостомия</t>
  </si>
  <si>
    <t>стеноз клапана легочной артерии</t>
  </si>
  <si>
    <t>баллонная ангиопластика</t>
  </si>
  <si>
    <t>эмфизема легкого</t>
  </si>
  <si>
    <t>видеоторакоскопическая резекция легких при осложненной эмфиземе</t>
  </si>
  <si>
    <t>пластика гигантских булл легкого</t>
  </si>
  <si>
    <t>B67, D16, D18, M88</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</si>
  <si>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</si>
  <si>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М42, М43, М45, M46, M48, M50, M51, M53, M92, M93, M95, Q76.2</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</si>
  <si>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</si>
  <si>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</si>
  <si>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</si>
  <si>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M24.6, Z98.1, G80.1, G80.2, M21.0, M21.2, M21.4, M21.5, M21.9, Q68.1, Q72.5, Q72.6, Q72.8, Q72.9, Q74.2, Q74.3, Q74.8, Q77.7, Q87.3, G11.4, G12.1, G80.9, S44, S45, S46, S50, M19.1, M20.1, M20.5, Q05.9, Q66.0, Q66.5, Q66.8, Q68.2</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</si>
  <si>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</si>
  <si>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 xml:space="preserve">артролиз и артродез суставов кисти с различными видами чрескостного, накостного и интрамедуллярного остеосинтеза </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</si>
  <si>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</si>
  <si>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</si>
  <si>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S70.7, S70.9, S71, S72, S77, S79, S42, S43, S47, S49, S50, М99.9, M21.6, M95.1, М21.8, M21.9, Q66, Q78, M86, G11.4, G12.1, G80.9, G80.1, G80.2</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</si>
  <si>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</si>
  <si>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</si>
  <si>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 xml:space="preserve">чрескостный остеосинтез методом компоновок аппаратов с использованием модульной трансформации </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</si>
  <si>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</si>
  <si>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</si>
  <si>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М25.3, М91, М95.8, Q65.0, Q65.1, Q65.3, Q65.4, Q65.8, М16.2, М16.3, М92</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</si>
  <si>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</si>
  <si>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</si>
  <si>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</si>
  <si>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анкилоз крупного сустава в порочном положении</t>
  </si>
  <si>
    <t>корригирующие остеотомии с фиксацией имплантатами или аппаратами внешней фиксации</t>
  </si>
  <si>
    <t>T84, S12.0, S12.1, S13, S19, S22.0, S22.1, S23, S32.0, S32.1, S33, T08, T09, T85, T91, M80, M81, М82,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</si>
  <si>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</si>
  <si>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фиксацией позвоночника дорсальными или вентральными имплантатами</t>
  </si>
  <si>
    <t>неправильно сросшиеся внутри- и околосуставные переломы и ложные суставы</t>
  </si>
  <si>
    <t>имплантация эндопротеза сустава</t>
  </si>
  <si>
    <t>идиопатический деформирующий коксартроз без существенной разницы в длине конечностей (до 2 см)</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</si>
  <si>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</si>
  <si>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</si>
  <si>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</si>
  <si>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Реконструктвно-пластические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</si>
  <si>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</si>
  <si>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</si>
  <si>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N28.1, Q61.0, N13.0, N13.1, N13.2, N28, I86.1</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</si>
  <si>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</si>
  <si>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хирургическое лечение </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</si>
  <si>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</si>
  <si>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</si>
  <si>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</si>
  <si>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</si>
  <si>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</si>
  <si>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</si>
  <si>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I86.1</t>
  </si>
  <si>
    <t xml:space="preserve">опухоль предстательной железы. Опухоль почки. Опухоль мочевого пузыря. Опухоль почечной лоханки. </t>
  </si>
  <si>
    <t>лапаро- и ретроперитонеоскопическая нефроуретерэктомия</t>
  </si>
  <si>
    <t>лапаро- и ретроперитонеоскопическая резекция почки</t>
  </si>
  <si>
    <t>Рецидивные и особо сложные операции на органах мочеполовой системы</t>
  </si>
  <si>
    <t>N20.2, N20.0, N13.0, N13.1, N13.2, C67, Q62.1, Q62.2, Q62.3, Q62.7</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</si>
  <si>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</si>
  <si>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</si>
  <si>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Оперативные вмешательства на органах мочеполовой системы с имплантацией синтетических сложных и сетчатых протезов</t>
  </si>
  <si>
    <t xml:space="preserve">R32, N31.2 </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</si>
  <si>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</si>
  <si>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</si>
  <si>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врожденная полная односторонняя расщелина верхней губы</t>
  </si>
  <si>
    <t>реконструктивная хейлоринопластика</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</si>
  <si>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</si>
  <si>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</si>
  <si>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</si>
  <si>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</si>
  <si>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</si>
  <si>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</si>
  <si>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</si>
  <si>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</si>
  <si>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</si>
  <si>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</si>
  <si>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субтотальный дефект и деформация ушной раковины</t>
  </si>
  <si>
    <t>пластика с использованием тканей из прилегающих к ушной раковине участков</t>
  </si>
  <si>
    <t>Q18.5, Q18.4</t>
  </si>
  <si>
    <t>микростомия</t>
  </si>
  <si>
    <t>пластическое устранение микростомы</t>
  </si>
  <si>
    <t>макростомия</t>
  </si>
  <si>
    <t>пластическое устранение макростомы</t>
  </si>
  <si>
    <t>доброкачественное новообразование околоушной слюнной железы</t>
  </si>
  <si>
    <t>удаление новообразования</t>
  </si>
  <si>
    <t>новообразование околоушной слюнной железы с распространением в прилегающие области</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</si>
  <si>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</si>
  <si>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</si>
  <si>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</si>
  <si>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Е10.2, Е10.4, Е10.5, Е10.7, Е11.2, Е11.4 Е11.5, Е11.7,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</si>
  <si>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</si>
  <si>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</si>
  <si>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Комплексное лечение тяжелых форм АКТГ-синдрома</t>
  </si>
  <si>
    <t>эктопический АКТГ - синдром (с выявленным источником эктопической секреции)</t>
  </si>
  <si>
    <t xml:space="preserve">Детская хирургия </t>
  </si>
  <si>
    <t>Грипп, вирус гриппа идентифицирован</t>
  </si>
  <si>
    <t>Нестабильная стенокардия, инфаркт миокарда, легочная эмболия (уровень 1)</t>
  </si>
  <si>
    <t>Нестабильная стенокардия, инфаркт миокарда, легочная эмболия (уровень 2)</t>
  </si>
  <si>
    <t xml:space="preserve"> Инфаркт миокарда, легочная эмболия, лечение с применением тромболитической терапии</t>
  </si>
  <si>
    <t>Нарушения ритма и проводимости (уровень 1)</t>
  </si>
  <si>
    <t>Нарушения ритма и проводимости (уровень 2)</t>
  </si>
  <si>
    <t>Эндокардит, миокардит, перикардит, кардиомиопатии (уровень 1)</t>
  </si>
  <si>
    <t>Эндокардит, миокардит, перикардит, кардиомиопатии (уровень 2)</t>
  </si>
  <si>
    <t>Колопроктология</t>
  </si>
  <si>
    <t>Эпилепсия, судороги ( уровень 1)</t>
  </si>
  <si>
    <t>Эпилепсия, судороги ( уровень 2)</t>
  </si>
  <si>
    <t>Инфаркт мозга (уровень 1)</t>
  </si>
  <si>
    <t>Инфаркт мозга ( уровень 2)</t>
  </si>
  <si>
    <t>Инфаркт мозга (уровень 3)</t>
  </si>
  <si>
    <t>Формирование, имплантация, реконструкция, удаление, смена доступа для диализа</t>
  </si>
  <si>
    <t>Операции на женских половых органах при злокачественных новообразованиях (уровень 3)</t>
  </si>
  <si>
    <t>Операции при злокачественных новообразованиях почки и мочевыделительной системы (уровень 3)</t>
  </si>
  <si>
    <t>Операции при злокачественных новообразованиях кожи (уровень 3)</t>
  </si>
  <si>
    <t>Операции при злокачественном новообразовании щитовидной железы (уровень 1)</t>
  </si>
  <si>
    <t>Операции при злокачественном новообразовании щитовидной железы (уровень 2)</t>
  </si>
  <si>
    <t>Мастэктомия, другие операции при злокачественном новообразовании молочной железы (уровень 1)</t>
  </si>
  <si>
    <t>Мастэктомия, другие операции при злокачественном новообразовании молочной железы (уровень 2)</t>
  </si>
  <si>
    <t>Операции при злокачественном новообразовании желчного пузыря, желчных протоков (уровень 1)</t>
  </si>
  <si>
    <t>Операции при злокачественном новообразовании желчного пузыря, желчных протоков (уровень 2)</t>
  </si>
  <si>
    <t>Операции при злокачественном новообразовании пищевода, желудка (уровень 1)</t>
  </si>
  <si>
    <t>Операции при злокачественном новообразовании пищевода, желудка (уровень 2)</t>
  </si>
  <si>
    <t>Операции при злокачественном новообразовании пищевода, желудка (уровень 3)</t>
  </si>
  <si>
    <t>Операции на органе слуха, придаточных пазухах носа и верхних дыхательных путях при злокачественных новообразованиях</t>
  </si>
  <si>
    <t>Операции на органе слуха, придаточных пазухах носа и верхних дыхательных путях (уровень 1)</t>
  </si>
  <si>
    <t>Замена речевого процессора</t>
  </si>
  <si>
    <t>Стенокардия (кроме нестабильной),  хроническая ишемическая болезнь сердца  (уровень 1)</t>
  </si>
  <si>
    <t>Стенокардия (кроме нестабильной), хроническая ишемическая болезнь сердца (уровень 2)</t>
  </si>
  <si>
    <t>Камни мочевой системы; симптомы, относящиеся к мочевой системе</t>
  </si>
  <si>
    <t>Хирургия</t>
  </si>
  <si>
    <t>Остеомиелит (уровень 1)</t>
  </si>
  <si>
    <t>Остеомиелит (уровень 2)</t>
  </si>
  <si>
    <t>Остеомиелит (уровень 3)</t>
  </si>
  <si>
    <t>Хирургия (абдоминальная)</t>
  </si>
  <si>
    <t>Хирургия (комбустиология)</t>
  </si>
  <si>
    <t>Комплексное лечение с применением препаратов иммуноглобулина</t>
  </si>
  <si>
    <t>Медицинская реабилитация детей, перенесших заболевания перинатального периода</t>
  </si>
  <si>
    <t>Медицинская реабилитация детей с нарушениями слуха без замены речевого процессора системы кохлеарной имплантации</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</si>
  <si>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</si>
  <si>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Медицинская реабилитация детей, после хирургической коррекции врожденных пороков развития органов и систем</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</si>
  <si>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</si>
  <si>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t xml:space="preserve">С00.0, С00.1, С00.2, С00.3, С00.4, С00.5, С00.6, С00.8, С00.9,С01, С02, С03.1, С03.9, С04.0, С04.1, С04.8, С04.9, С05, С06.0, С06.1, С06.2, С06.9,  С07, С08.0, С08.1, С08.8, С08.9, С09.0, С09.8, С09.9, С10.0, С10.1, С10.2, С10.4, С10.8, С10.9, С11.0, С11.1, С11.2, С11.3, С11.8, C11.9, С13.0, С13.1, С13.2, С13.8, С13.9, С14.0, С12, С14.8, С15.0, С30.0, С30.1, С31.0, С31.1, С31.2, С31.3, С31.8, С31.9, С32.0, С32.1, С32.2, С32.3, С32.8, С32.9, C33, С43, С44, C49.0, С69, С73 </t>
  </si>
  <si>
    <t>Число койко/дней, включая реанимационные, всего</t>
  </si>
  <si>
    <t>Число случаев госпитализации, всего</t>
  </si>
  <si>
    <t>Средняя длительность  пребывания 1-го больного в стационаре
(дней)
(гр.8/гр.9)</t>
  </si>
  <si>
    <t>Панкреатит с синдромом органной дисфункции</t>
  </si>
  <si>
    <t>Сепсис с синдромом органной дисфункции</t>
  </si>
  <si>
    <t>Лекарственная терапия злокачественных новообразований лимфоидной и кроветворной тканей с применением моноклональных антител, ингибиторов протеинкиназы</t>
  </si>
  <si>
    <t>Фебрильная нейтропения, агранулоцитоз вследствие проведения лекарственной терапии злокачественных новообразований (кроме лимфоидной и кроветворной тканей)</t>
  </si>
  <si>
    <t>Установка, замена порт системы (катетера) для лекарственной терапии злокачественных новообразований (кроме лимфоидной и кроветворной тканей)</t>
  </si>
  <si>
    <t>Отравления и другие воздействия внешних причин</t>
  </si>
  <si>
    <t>Отравления и другие воздействия внешних причин с синдромом органной дисфункции</t>
  </si>
  <si>
    <t>Доброкачественные новообразования, новообразования in situ кожи, жировой ткани и другие болезни кожи</t>
  </si>
  <si>
    <t>Ожоги (уровень 4,5) с синдромом органной дисфункции</t>
  </si>
  <si>
    <t>Экстракорпоральная мембранная оксигенация</t>
  </si>
  <si>
    <t>Медицинская реабилитация пациентов с заболеваниями центральной нервной системы (4 балла по ШРМ)</t>
  </si>
  <si>
    <t>Медицинская реабилитация пациентов с заболеваниями центральной нервной системы (5 баллов по ШРМ)</t>
  </si>
  <si>
    <t>Медицинская реабилитация пациентов с заболеваниями центральной нервной системы (6 баллов по ШРМ)</t>
  </si>
  <si>
    <t>Медицинская реабилитация пациентов с заболеваниями опорно-двигательного аппарата и периферической нервной системы (4 балла по ШРМ)</t>
  </si>
  <si>
    <t>Медицинская реабилитация пациентов с заболеваниями опорно-двигательного аппарата и периферической нервной системы (5 баллов по ШРМ)</t>
  </si>
  <si>
    <t>Гериатрия</t>
  </si>
  <si>
    <t>Старческая астения</t>
  </si>
  <si>
    <t>Комбустиология</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</si>
  <si>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</si>
  <si>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Т27, T29, T30, T31.3, Т31.4, Т32.3, Т32.4, Т58,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</si>
  <si>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</si>
  <si>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</si>
  <si>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</si>
  <si>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</si>
  <si>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</si>
  <si>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</si>
  <si>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</si>
  <si>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</si>
  <si>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эндоваскулярное вмешательство с применением адгезивных клеевых композиций, микроэмболов, микроспиралей и стентов</t>
  </si>
  <si>
    <t>I20.0, I21.0, I21.1, I21.2, I21.3, I21.9, I22</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</si>
  <si>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</si>
  <si>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</si>
  <si>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баллонная вазодилатация с установкой 2 стентов в сосуд (сосуды)</t>
  </si>
  <si>
    <t>баллонная вазодилатация с установкой 3 стентов в сосуд (сосуды)</t>
  </si>
  <si>
    <t>нестабильная стенокардия, острый и повторный инфаркт миокарда  (без подъема сегмента ST электрокардиограммы)</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</si>
  <si>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</si>
  <si>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I20.0, I21, I22, I24.0</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</si>
  <si>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</si>
  <si>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</si>
  <si>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Реконструктивные и декомпрессивные операции при травмах и заболеваниях позвоночника с применением погружных и наружных фиксирующих устройств</t>
  </si>
  <si>
    <t xml:space="preserve">стабильные и неосложненные переломы позвонков, повреждения (разрыв) межпозвонковых дисков и связок позвоночника, деформации позвоночного столба вследствие его врожденной паталогии или перенесенных заболеваний. </t>
  </si>
  <si>
    <t>A18.0, S12.0, S12.1, S13, S14, S19, S22.0, S22.1, S23, S24, S32.0, S32.1, S33, S34, T08, T09, T85, T91, M80, M81, M82, M86, M85, M87, M96, M99, Q67, Q76.0, Q76.1, Q76.4, Q77, Q76.3</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</si>
  <si>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репозиционно-стабилизирующий спондилосинтез с использованием костной пластики (спондилодеза), погружных имплантатов</t>
  </si>
  <si>
    <t>УТВЕРЖДЕНО
решением Комиссии по разработке территориальной программы обязательного медицинского страхования в Нижегородской области
Протокол № ____     от _______________ 201   г.</t>
  </si>
  <si>
    <t>Код профиля ВМП</t>
  </si>
  <si>
    <t>Медицинская реабилитация пациентов с заболеваниями центральной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</si>
  <si>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</si>
  <si>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кардиореабилитация (3 балла по ШРМ)</t>
  </si>
  <si>
    <t>Медицинская кардиореабилитация (4 балла по ШРМ)</t>
  </si>
  <si>
    <t>Медицинская кардиореабилитация (5 баллов по ШРМ)</t>
  </si>
  <si>
    <t>Медицинская реабилитация при других соматических заболеваниях (4 балла по ШРМ)</t>
  </si>
  <si>
    <t>Медицинская реабилитация при других соматических заболеваниях (5 баллов по ШРМ)</t>
  </si>
  <si>
    <t xml:space="preserve">УТВЕРЖДЕНО
решением Комиссии по разработке территориальной программы обязательного медицинского страхования в Нижегородской области
Протокол № _____ от ___________________201   г.
______________ Председатель </t>
  </si>
  <si>
    <t xml:space="preserve">___________________________ председатель </t>
  </si>
  <si>
    <t>на 2019</t>
  </si>
  <si>
    <t>геронтологические</t>
  </si>
  <si>
    <t>st01</t>
  </si>
  <si>
    <t>st01.001</t>
  </si>
  <si>
    <t>st02</t>
  </si>
  <si>
    <t>st02.001</t>
  </si>
  <si>
    <t>st02.002</t>
  </si>
  <si>
    <t>st02.003</t>
  </si>
  <si>
    <t>st02.004</t>
  </si>
  <si>
    <t>st02.005</t>
  </si>
  <si>
    <t>st02.006</t>
  </si>
  <si>
    <t>st02.007</t>
  </si>
  <si>
    <t>st02.008</t>
  </si>
  <si>
    <t>st02.009</t>
  </si>
  <si>
    <t>st02.010</t>
  </si>
  <si>
    <t>st02.011</t>
  </si>
  <si>
    <t>st02.012</t>
  </si>
  <si>
    <t>st02.013</t>
  </si>
  <si>
    <t>st03</t>
  </si>
  <si>
    <t>st03.001</t>
  </si>
  <si>
    <t>st03.002</t>
  </si>
  <si>
    <t>st04</t>
  </si>
  <si>
    <t>st04.001</t>
  </si>
  <si>
    <t>st04.002</t>
  </si>
  <si>
    <t>st04.003</t>
  </si>
  <si>
    <t>st04.004</t>
  </si>
  <si>
    <t>st04.005</t>
  </si>
  <si>
    <t>st04.006</t>
  </si>
  <si>
    <t>st05</t>
  </si>
  <si>
    <t>st05.001</t>
  </si>
  <si>
    <t>Анемии (уровень 1)</t>
  </si>
  <si>
    <t>st05.002</t>
  </si>
  <si>
    <t>Анемии (уровень 2)</t>
  </si>
  <si>
    <t>st05.003</t>
  </si>
  <si>
    <t>st05.004</t>
  </si>
  <si>
    <t>Другие болезни крови и кроветворных органов (уровень 1)</t>
  </si>
  <si>
    <t>st05.005</t>
  </si>
  <si>
    <t>Другие болезни крови и кроветворных органов (уровень 2)</t>
  </si>
  <si>
    <t>st05.006</t>
  </si>
  <si>
    <t>st05.007</t>
  </si>
  <si>
    <t>st05.008</t>
  </si>
  <si>
    <t>Лекарственная терапия при доброкачественных заболеваниях крови и пузырном заносе</t>
  </si>
  <si>
    <t>st05.009</t>
  </si>
  <si>
    <t>st05.010</t>
  </si>
  <si>
    <t>st05.011</t>
  </si>
  <si>
    <t>st06</t>
  </si>
  <si>
    <t>st06.001</t>
  </si>
  <si>
    <t>st06.002</t>
  </si>
  <si>
    <t>st06.003</t>
  </si>
  <si>
    <t>st07</t>
  </si>
  <si>
    <t>st07.001</t>
  </si>
  <si>
    <t>st08</t>
  </si>
  <si>
    <t>st08.001</t>
  </si>
  <si>
    <t>st09</t>
  </si>
  <si>
    <t>st09.001</t>
  </si>
  <si>
    <t>st09.002</t>
  </si>
  <si>
    <t>st09.003</t>
  </si>
  <si>
    <t>st09.004</t>
  </si>
  <si>
    <t>st09.005</t>
  </si>
  <si>
    <t>Операции на почке и мочевыделительной системе, дети (уровень 1)</t>
  </si>
  <si>
    <t>st09.006</t>
  </si>
  <si>
    <t>Операции на почке и мочевыделительной системе, дети (уровень 2)</t>
  </si>
  <si>
    <t>st09.007</t>
  </si>
  <si>
    <t>Операции на почке и мочевыделительной системе, дети (уровень 3)</t>
  </si>
  <si>
    <t>st09.008</t>
  </si>
  <si>
    <t>Операции на почке и мочевыделительной системе, дети (уровень 4)</t>
  </si>
  <si>
    <t>st09.009</t>
  </si>
  <si>
    <t>st09.010</t>
  </si>
  <si>
    <t>st10</t>
  </si>
  <si>
    <t>st10.001</t>
  </si>
  <si>
    <t>Детская хирургия (уровень 1)</t>
  </si>
  <si>
    <t>st10.002</t>
  </si>
  <si>
    <t>Детская хирургия (уровень 2)</t>
  </si>
  <si>
    <t>st10.003</t>
  </si>
  <si>
    <t>Аппендэктомия, дети (уровень 1)</t>
  </si>
  <si>
    <t>st10.004</t>
  </si>
  <si>
    <t>Аппендэктомия, дети (уровень 2)</t>
  </si>
  <si>
    <t>st10.005</t>
  </si>
  <si>
    <t>st10.006</t>
  </si>
  <si>
    <t>st10.007</t>
  </si>
  <si>
    <t>st11</t>
  </si>
  <si>
    <t>st11.001</t>
  </si>
  <si>
    <t>st11.002</t>
  </si>
  <si>
    <t>st11.003</t>
  </si>
  <si>
    <t>Другие болезни эндокринной системы, дети (уровень 1)</t>
  </si>
  <si>
    <t>st11.004</t>
  </si>
  <si>
    <t>Другие болезни эндокринной системы, дети (уровень 2)</t>
  </si>
  <si>
    <t>st12</t>
  </si>
  <si>
    <t>st12.001</t>
  </si>
  <si>
    <t>st12.002</t>
  </si>
  <si>
    <t>st12.003</t>
  </si>
  <si>
    <t>st12.004</t>
  </si>
  <si>
    <t>st12.005</t>
  </si>
  <si>
    <t>st12.006</t>
  </si>
  <si>
    <t>st12.007</t>
  </si>
  <si>
    <t>st12.008</t>
  </si>
  <si>
    <t>st12.009</t>
  </si>
  <si>
    <t>st12.010</t>
  </si>
  <si>
    <t>st12.011</t>
  </si>
  <si>
    <t>st12.012</t>
  </si>
  <si>
    <t>st12.013</t>
  </si>
  <si>
    <t>Грипп и пневмония с синдромом органной дисфункции</t>
  </si>
  <si>
    <t>st12.014</t>
  </si>
  <si>
    <t>st13</t>
  </si>
  <si>
    <t>st13.001</t>
  </si>
  <si>
    <t>st13.002</t>
  </si>
  <si>
    <t>st13.003</t>
  </si>
  <si>
    <t>st13.004</t>
  </si>
  <si>
    <t>st13.005</t>
  </si>
  <si>
    <t>st13.006</t>
  </si>
  <si>
    <t>st13.007</t>
  </si>
  <si>
    <t>st14</t>
  </si>
  <si>
    <t>st14.001</t>
  </si>
  <si>
    <t>st14.002</t>
  </si>
  <si>
    <t>st14.003</t>
  </si>
  <si>
    <t>st15</t>
  </si>
  <si>
    <t>st15.001</t>
  </si>
  <si>
    <t>st15.002</t>
  </si>
  <si>
    <t>st15.003</t>
  </si>
  <si>
    <t>st15.004</t>
  </si>
  <si>
    <t>st15.005</t>
  </si>
  <si>
    <t>st15.006</t>
  </si>
  <si>
    <t>st15.007</t>
  </si>
  <si>
    <t>st15.008</t>
  </si>
  <si>
    <t>Неврологические заболевания, лечение с применением ботулотоксина (уровень1)</t>
  </si>
  <si>
    <t>st15.009</t>
  </si>
  <si>
    <t>Неврологические заболевания, лечение с применением ботулотоксина (уровень 2)</t>
  </si>
  <si>
    <t>st15.010</t>
  </si>
  <si>
    <t>st15.011</t>
  </si>
  <si>
    <t>st15.012</t>
  </si>
  <si>
    <t>st15.013</t>
  </si>
  <si>
    <t>st15.014</t>
  </si>
  <si>
    <t>st15.015</t>
  </si>
  <si>
    <t>st15.016</t>
  </si>
  <si>
    <t>st15.017</t>
  </si>
  <si>
    <t>st16</t>
  </si>
  <si>
    <t>st16.001</t>
  </si>
  <si>
    <t>st16.002</t>
  </si>
  <si>
    <t>st16.003</t>
  </si>
  <si>
    <t>st16.004</t>
  </si>
  <si>
    <t>st16.005</t>
  </si>
  <si>
    <t>st16.006</t>
  </si>
  <si>
    <t>st16.007</t>
  </si>
  <si>
    <t>st16.008</t>
  </si>
  <si>
    <t>st16.009</t>
  </si>
  <si>
    <t>st16.010</t>
  </si>
  <si>
    <t>st16.011</t>
  </si>
  <si>
    <t>st16.012</t>
  </si>
  <si>
    <t>st17</t>
  </si>
  <si>
    <t>st17.001</t>
  </si>
  <si>
    <t>st17.002</t>
  </si>
  <si>
    <t>st17.003</t>
  </si>
  <si>
    <t>st17.004</t>
  </si>
  <si>
    <t>st17.005</t>
  </si>
  <si>
    <t>st17.006</t>
  </si>
  <si>
    <t>st17.007</t>
  </si>
  <si>
    <t>st18</t>
  </si>
  <si>
    <t>st18.001</t>
  </si>
  <si>
    <t>st18.002</t>
  </si>
  <si>
    <t>st18.003</t>
  </si>
  <si>
    <t>st19</t>
  </si>
  <si>
    <t>st19.001</t>
  </si>
  <si>
    <t>st19.002</t>
  </si>
  <si>
    <t>st19.003</t>
  </si>
  <si>
    <t>st19.004</t>
  </si>
  <si>
    <t>st19.005</t>
  </si>
  <si>
    <t>st19.006</t>
  </si>
  <si>
    <t>st19.007</t>
  </si>
  <si>
    <t>st19.008</t>
  </si>
  <si>
    <t>st19.009</t>
  </si>
  <si>
    <t>st19.010</t>
  </si>
  <si>
    <t>st19.011</t>
  </si>
  <si>
    <t>st19.012</t>
  </si>
  <si>
    <t>st19.013</t>
  </si>
  <si>
    <t>st19.014</t>
  </si>
  <si>
    <t>st19.015</t>
  </si>
  <si>
    <t>st19.016</t>
  </si>
  <si>
    <t>st19.017</t>
  </si>
  <si>
    <t>st19.018</t>
  </si>
  <si>
    <t>st19.019</t>
  </si>
  <si>
    <t>st19.020</t>
  </si>
  <si>
    <t>st19.021</t>
  </si>
  <si>
    <t>st19.022</t>
  </si>
  <si>
    <t>st19.023</t>
  </si>
  <si>
    <t>st19.024</t>
  </si>
  <si>
    <t>st19.025</t>
  </si>
  <si>
    <t>st19.026</t>
  </si>
  <si>
    <t>st19.027</t>
  </si>
  <si>
    <t>Лекарственная терапия при злокачественных новообразованиях (кроме лимфоидной и кроветворной тканей), взрослые (уровень 1)</t>
  </si>
  <si>
    <t>st19.028</t>
  </si>
  <si>
    <t>Лекарственная терапия при злокачественных новообразованиях (кроме лимфоидной и кроветворной тканей), взрослые (уровень 2)</t>
  </si>
  <si>
    <t>st19.029</t>
  </si>
  <si>
    <t>Лекарственная терапия при злокачественных новообразованиях (кроме лимфоидной и кроветворной тканей), взрослые (уровень 3)</t>
  </si>
  <si>
    <t>st19.030</t>
  </si>
  <si>
    <t>Лекарственная терапия при злокачественных новообразованиях (кроме лимфоидной и кроветворной тканей), взрослые (уровень 4)</t>
  </si>
  <si>
    <t>st19.031</t>
  </si>
  <si>
    <t>Лекарственная терапия при злокачественных новообразованиях (кроме лимфоидной и кроветворной тканей), взрослые (уровень 5)</t>
  </si>
  <si>
    <t>st19.032</t>
  </si>
  <si>
    <t>Лекарственная терапия при злокачественных новообразованиях (кроме лимфоидной и кроветворной тканей), взрослые (уровень 6)</t>
  </si>
  <si>
    <t>st19.033</t>
  </si>
  <si>
    <t>Лекарственная терапия при злокачественных новообразованиях (кроме лимфоидной и кроветворной тканей), взрослые (уровень 7)</t>
  </si>
  <si>
    <t>st19.034</t>
  </si>
  <si>
    <t>Лекарственная терапия при злокачественных новообразованиях (кроме лимфоидной и кроветворной тканей), взрослые (уровень 8)</t>
  </si>
  <si>
    <t>st19.035</t>
  </si>
  <si>
    <t>Лекарственная терапия при злокачественных новообразованиях (кроме лимфоидной и кроветворной тканей), взрослые (уровень 9)</t>
  </si>
  <si>
    <t>st19.036</t>
  </si>
  <si>
    <t>Лекарственная терапия при злокачественных новообразованиях (кроме лимфоидной и кроветворной тканей), взрослые (уровень 10)</t>
  </si>
  <si>
    <t>st19.037</t>
  </si>
  <si>
    <t>st19.038</t>
  </si>
  <si>
    <t>st19.039</t>
  </si>
  <si>
    <t>st19.040</t>
  </si>
  <si>
    <t>st19.041</t>
  </si>
  <si>
    <t>st19.042</t>
  </si>
  <si>
    <t>Лучевая терапия (уровень 4)</t>
  </si>
  <si>
    <t>st19.043</t>
  </si>
  <si>
    <t>Лучевая терапия (уровень 5)</t>
  </si>
  <si>
    <t>st19.044</t>
  </si>
  <si>
    <t>Лучевая терапия (уровень 6)</t>
  </si>
  <si>
    <t>st19.045</t>
  </si>
  <si>
    <t>Лучевая терапия (уровень 7)</t>
  </si>
  <si>
    <t>st19.046</t>
  </si>
  <si>
    <t>Лучевая терапия (уровень 8)</t>
  </si>
  <si>
    <t>st19.047</t>
  </si>
  <si>
    <t>Лучевая терапия (уровень 9)</t>
  </si>
  <si>
    <t>st19.048</t>
  </si>
  <si>
    <t>Лучевая терапия (уровень 10)</t>
  </si>
  <si>
    <t>st19.049</t>
  </si>
  <si>
    <t>Лучевая терапия в сочетании с лекарственной терапией (уровень 1)</t>
  </si>
  <si>
    <t>st19.050</t>
  </si>
  <si>
    <t>Лучевая терапия в сочетании с лекарственной терапией (уровень 2)</t>
  </si>
  <si>
    <t>st19.051</t>
  </si>
  <si>
    <t>Лучевая терапия в сочетании с лекарственной терапией (уровень 3)</t>
  </si>
  <si>
    <t>st19.052</t>
  </si>
  <si>
    <t>Лучевая терапия в сочетании с лекарственной терапией (уровень 4)</t>
  </si>
  <si>
    <t>st19.053</t>
  </si>
  <si>
    <t>Лучевая терапия в сочетании с лекарственной терапией (уровень 5)</t>
  </si>
  <si>
    <t>st19.054</t>
  </si>
  <si>
    <t>Лучевая терапия в сочетании с лекарственной терапией (уровень 6)</t>
  </si>
  <si>
    <t>st19.055</t>
  </si>
  <si>
    <t>Лучевая терапия в сочетании с лекарственной терапией (уровень 7)</t>
  </si>
  <si>
    <t>st20</t>
  </si>
  <si>
    <t>st20.001</t>
  </si>
  <si>
    <t>st20.002</t>
  </si>
  <si>
    <t>st20.003</t>
  </si>
  <si>
    <t>st20.004</t>
  </si>
  <si>
    <t>st20.005</t>
  </si>
  <si>
    <t>st20.006</t>
  </si>
  <si>
    <t>st20.007</t>
  </si>
  <si>
    <t>st20.008</t>
  </si>
  <si>
    <t>st20.009</t>
  </si>
  <si>
    <t>st20.010</t>
  </si>
  <si>
    <t>st21</t>
  </si>
  <si>
    <t>st21.001</t>
  </si>
  <si>
    <t>st21.002</t>
  </si>
  <si>
    <t>st21.003</t>
  </si>
  <si>
    <t>st21.004</t>
  </si>
  <si>
    <t>st21.005</t>
  </si>
  <si>
    <t>st21.006</t>
  </si>
  <si>
    <t>st21.007</t>
  </si>
  <si>
    <t>st21.008</t>
  </si>
  <si>
    <t>st22</t>
  </si>
  <si>
    <t>st22.001</t>
  </si>
  <si>
    <t>st22.002</t>
  </si>
  <si>
    <t>st22.003</t>
  </si>
  <si>
    <t>st22.004</t>
  </si>
  <si>
    <t>st23</t>
  </si>
  <si>
    <t>st23.001</t>
  </si>
  <si>
    <t>st23.002</t>
  </si>
  <si>
    <t>st23.003</t>
  </si>
  <si>
    <t>st23.004</t>
  </si>
  <si>
    <t>st23.005</t>
  </si>
  <si>
    <t>st23.006</t>
  </si>
  <si>
    <t>st24</t>
  </si>
  <si>
    <t>st24.001</t>
  </si>
  <si>
    <t>st24.002</t>
  </si>
  <si>
    <t>st24.003</t>
  </si>
  <si>
    <t>st24.004</t>
  </si>
  <si>
    <t>st25</t>
  </si>
  <si>
    <t>st25.001</t>
  </si>
  <si>
    <t>st25.002</t>
  </si>
  <si>
    <t>st25.003</t>
  </si>
  <si>
    <t>st25.004</t>
  </si>
  <si>
    <t>st25.005</t>
  </si>
  <si>
    <t>st25.006</t>
  </si>
  <si>
    <t>st25.007</t>
  </si>
  <si>
    <t>s25.008</t>
  </si>
  <si>
    <t>st25.009</t>
  </si>
  <si>
    <t>st25.010</t>
  </si>
  <si>
    <t>st25.011</t>
  </si>
  <si>
    <t>st25.012</t>
  </si>
  <si>
    <t>st26</t>
  </si>
  <si>
    <t>st26.001</t>
  </si>
  <si>
    <t>st27</t>
  </si>
  <si>
    <t>st27.001</t>
  </si>
  <si>
    <t>st27.002</t>
  </si>
  <si>
    <t>st27.003</t>
  </si>
  <si>
    <t>st27.004</t>
  </si>
  <si>
    <t>st27.005</t>
  </si>
  <si>
    <t>st27.006</t>
  </si>
  <si>
    <t>st27.007</t>
  </si>
  <si>
    <t>st27.008</t>
  </si>
  <si>
    <t>Другие болезни сердца (уровень 1)</t>
  </si>
  <si>
    <t>st27.009</t>
  </si>
  <si>
    <t>Другие болезни сердца (уровень 2)</t>
  </si>
  <si>
    <t>st27.010</t>
  </si>
  <si>
    <t>st27.011</t>
  </si>
  <si>
    <t>st27.012</t>
  </si>
  <si>
    <t>st27.013</t>
  </si>
  <si>
    <t>st27.014</t>
  </si>
  <si>
    <t>st28</t>
  </si>
  <si>
    <t>st28.001</t>
  </si>
  <si>
    <t>st28.002</t>
  </si>
  <si>
    <t>st28.003</t>
  </si>
  <si>
    <t>st28.004</t>
  </si>
  <si>
    <t>st28.005</t>
  </si>
  <si>
    <t>st29</t>
  </si>
  <si>
    <t>st29.001</t>
  </si>
  <si>
    <t>st29.002</t>
  </si>
  <si>
    <t>st29.003</t>
  </si>
  <si>
    <t>st29.004</t>
  </si>
  <si>
    <t>st29.005</t>
  </si>
  <si>
    <t>st29.006</t>
  </si>
  <si>
    <t>st29.007</t>
  </si>
  <si>
    <t>st29.008</t>
  </si>
  <si>
    <t>st29.009</t>
  </si>
  <si>
    <t>st29.010</t>
  </si>
  <si>
    <t>st29.011</t>
  </si>
  <si>
    <t>st29.012</t>
  </si>
  <si>
    <t>st29.013</t>
  </si>
  <si>
    <t>st30</t>
  </si>
  <si>
    <t>st30.001</t>
  </si>
  <si>
    <t>st30.002</t>
  </si>
  <si>
    <t>st30.003</t>
  </si>
  <si>
    <t>st30.004</t>
  </si>
  <si>
    <t>st30.005</t>
  </si>
  <si>
    <t>st30.006</t>
  </si>
  <si>
    <t>Операции на мужских половых органах, взрослые (уровень 1)</t>
  </si>
  <si>
    <t>st30.007</t>
  </si>
  <si>
    <t>st30.008</t>
  </si>
  <si>
    <t>st30.009</t>
  </si>
  <si>
    <t>st30.010</t>
  </si>
  <si>
    <t>st30.011</t>
  </si>
  <si>
    <t>st30.012</t>
  </si>
  <si>
    <t>st30.013</t>
  </si>
  <si>
    <t>st30.014</t>
  </si>
  <si>
    <t>st30.015</t>
  </si>
  <si>
    <t>st31</t>
  </si>
  <si>
    <t>st31.001</t>
  </si>
  <si>
    <t>st31.002</t>
  </si>
  <si>
    <t>st31.003</t>
  </si>
  <si>
    <t>st31.004</t>
  </si>
  <si>
    <t>st31.005</t>
  </si>
  <si>
    <t>st31.006</t>
  </si>
  <si>
    <t>st31.007</t>
  </si>
  <si>
    <t>st31.008</t>
  </si>
  <si>
    <t>st31.009</t>
  </si>
  <si>
    <t>st31.010</t>
  </si>
  <si>
    <t>st31.011</t>
  </si>
  <si>
    <t>st31.012</t>
  </si>
  <si>
    <t>st31.013</t>
  </si>
  <si>
    <t>st31.014</t>
  </si>
  <si>
    <t>st31.015</t>
  </si>
  <si>
    <t>st31.016</t>
  </si>
  <si>
    <t>st31.017</t>
  </si>
  <si>
    <t>st31.018</t>
  </si>
  <si>
    <t>st31.019</t>
  </si>
  <si>
    <t>st32</t>
  </si>
  <si>
    <t>st32.001</t>
  </si>
  <si>
    <t>st32.002</t>
  </si>
  <si>
    <t>st32.003</t>
  </si>
  <si>
    <t>st32.004</t>
  </si>
  <si>
    <t>st32.005</t>
  </si>
  <si>
    <t>st32.006</t>
  </si>
  <si>
    <t>st32.007</t>
  </si>
  <si>
    <t>st32.008</t>
  </si>
  <si>
    <t>st32.009</t>
  </si>
  <si>
    <t>st32.010</t>
  </si>
  <si>
    <t>st32.011</t>
  </si>
  <si>
    <t>Аппендэктомия, взрослые (уровень 1)</t>
  </si>
  <si>
    <t>st32.012</t>
  </si>
  <si>
    <t>Аппендэктомия, взрослые (уровень 2)</t>
  </si>
  <si>
    <t>st32.013</t>
  </si>
  <si>
    <t>st32.014</t>
  </si>
  <si>
    <t>st32.015</t>
  </si>
  <si>
    <t>st32.016</t>
  </si>
  <si>
    <t>st32.017</t>
  </si>
  <si>
    <t>st32.018</t>
  </si>
  <si>
    <t>st33</t>
  </si>
  <si>
    <t>st33.001</t>
  </si>
  <si>
    <t>st33.002</t>
  </si>
  <si>
    <t>st33.003</t>
  </si>
  <si>
    <t>st33.004</t>
  </si>
  <si>
    <t>st33.005</t>
  </si>
  <si>
    <t>st33.006</t>
  </si>
  <si>
    <t>st33.007</t>
  </si>
  <si>
    <t>st33.008</t>
  </si>
  <si>
    <t>st34</t>
  </si>
  <si>
    <t>st34.001</t>
  </si>
  <si>
    <t>st34.002</t>
  </si>
  <si>
    <t>st34.003</t>
  </si>
  <si>
    <t>st34.004</t>
  </si>
  <si>
    <t>st34.005</t>
  </si>
  <si>
    <t>st35</t>
  </si>
  <si>
    <t>st35.001</t>
  </si>
  <si>
    <t>Сахарный диабет, взрослые (уровень 1)</t>
  </si>
  <si>
    <t>st35.002</t>
  </si>
  <si>
    <t>Сахарный диабет, взрослые (уровень 2)</t>
  </si>
  <si>
    <t>st35.003</t>
  </si>
  <si>
    <t>st35.004</t>
  </si>
  <si>
    <t>Другие болезни эндокринной системы, взрослые (уровень 1)</t>
  </si>
  <si>
    <t>st35.005</t>
  </si>
  <si>
    <t>Другие болезни эндокринной системы, взрослые (уровень 2)</t>
  </si>
  <si>
    <t>st35.006</t>
  </si>
  <si>
    <t>st35.007</t>
  </si>
  <si>
    <t>st35.008</t>
  </si>
  <si>
    <t>st35.009</t>
  </si>
  <si>
    <t>st36</t>
  </si>
  <si>
    <t>st36.001</t>
  </si>
  <si>
    <t>st36.002</t>
  </si>
  <si>
    <t>st36.003</t>
  </si>
  <si>
    <t>Лечение с применением генно-инженерных биологических препаратов и селективных иммунодепрессантов</t>
  </si>
  <si>
    <t>st36.004</t>
  </si>
  <si>
    <t>st36.005</t>
  </si>
  <si>
    <t>st36.006</t>
  </si>
  <si>
    <t>st36.007</t>
  </si>
  <si>
    <t>st36.008</t>
  </si>
  <si>
    <t>Интенсивная терапия пациентов с нейрогенными нарушениями жизненно важных функций, нуждающихся в их длительном искусственном замещении</t>
  </si>
  <si>
    <t>st36.009</t>
  </si>
  <si>
    <t>Реинфузия аутокрови</t>
  </si>
  <si>
    <t>st36.010</t>
  </si>
  <si>
    <t>Баллонная внутриаортальная контрпульсация</t>
  </si>
  <si>
    <t>st36.011</t>
  </si>
  <si>
    <t>st36.012</t>
  </si>
  <si>
    <t>st37</t>
  </si>
  <si>
    <t>st37.001</t>
  </si>
  <si>
    <t>st37.002</t>
  </si>
  <si>
    <t>st37.003</t>
  </si>
  <si>
    <t>st37.004</t>
  </si>
  <si>
    <t>st37.005</t>
  </si>
  <si>
    <t>st37.006</t>
  </si>
  <si>
    <t>st37.007</t>
  </si>
  <si>
    <t>st37.008</t>
  </si>
  <si>
    <t>st37.009</t>
  </si>
  <si>
    <t>st37.010</t>
  </si>
  <si>
    <t>st37.011</t>
  </si>
  <si>
    <t>Медицинская реабилитация при других соматических заболеваниях (3 балла по ШРМ)</t>
  </si>
  <si>
    <t>st37.012</t>
  </si>
  <si>
    <t>st37.013</t>
  </si>
  <si>
    <t>st37.014</t>
  </si>
  <si>
    <t>st37.015</t>
  </si>
  <si>
    <t>st37.016</t>
  </si>
  <si>
    <t>st37.017</t>
  </si>
  <si>
    <t>st37.018</t>
  </si>
  <si>
    <t>st38</t>
  </si>
  <si>
    <t>st38.001</t>
  </si>
  <si>
    <t>субтотальная резекция головки поджелудочной железы продольная панкреатоеюностомия</t>
  </si>
  <si>
    <t>болезнь Крона тонкой, толстой кишки и в форме илеоколита, осложненное течение, тяжелая гормонозависимая или гормонорезистентная форма</t>
  </si>
  <si>
    <t>Хирургическое лечение новообразований надпочечников и забрюшинного пространства</t>
  </si>
  <si>
    <t>эндоскопическое удаление параганглиомы аортокавальная лимфаденэктомия лапаротомным доступом</t>
  </si>
  <si>
    <t>двусторонняя эндоскопическая адреналэктомия, двусторонняя эндоскопическая адреналэктомия с опухолями, аортокавальная лимфаденэктомия эндоскопическая</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</si>
  <si>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</si>
  <si>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</si>
  <si>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</si>
  <si>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</si>
  <si>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</si>
  <si>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</si>
  <si>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прямой эзофаго-эзофаго анастомоз, в том числе этапные операции на пищеводе и желудке, ликвидация трахеопищеводного свища</t>
  </si>
  <si>
    <t>удаление опухоли с применением интраоперационной флюоресцентной микроскопии и эндоскопии</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</si>
  <si>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</si>
  <si>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локализованные и местнораспространенные злокачественные новообразования  предстательной железы (II - III стадия)</t>
  </si>
  <si>
    <t>Расширенное широкое иссечение опухоли кожи с реконструктивно-пластическим компонентом (микрохирургическая реконструкция)</t>
  </si>
  <si>
    <t>отсроченная реконструкция молочной железы свободным кожно-мышечным лоскутом,  с применением в том числе микрохирургической техники</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</si>
  <si>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</si>
  <si>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C81 - С90, С91.0, С91.5 - С91.9, С92, С93, С94.0, С94.2 - С94.7, С95, С96.9, С00 - С14, С15 - С21, С22, С23 -С26, С30 - С32, С34, С37, С38, С39, С40, С41, С43, С45, С46, С47, С48, С49, С51 - С58, С60-С69, С71-С79</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</si>
  <si>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</si>
  <si>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H26.0, H26.1, H26.2, H26.4, H27.0, H33.0, H33.2 - H33.5, Н35.1, H40.3, H40.4, H40.5, H43.1, H43.3, Н49.9, Q10.0, Q10.1, Q10.4 -Q10.7, Q11.1, Q12.0, Q12.1, Q12.3, Q12.4, Q12.8, Q13.0, Q13.3, Q13.4, Q13.8, Q14.0, Q14.1, Q14.3, Q15.0, H02.0 - H02.5, H04.5, H05.3, Н11.2</t>
  </si>
  <si>
    <t xml:space="preserve">поликомпонентное лечение с применением специфических хелаторов меди и препаратов цинка под контролем эффективности лечения,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 </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</si>
  <si>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</si>
  <si>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</si>
  <si>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М05.0, М05.1, М05.2, М05.3, М05.8, M06.0, М06.1, М06.4, М06.8, М08, M45, M32, M34, M07.2</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</si>
  <si>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</si>
  <si>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 xml:space="preserve">Коронарная реваскуляризация миокарда с применением ангиопластики в сочетании со стентированием при ишемической болезни сердца
</t>
  </si>
  <si>
    <r>
      <t>I20.0, I21.0</t>
    </r>
    <r>
      <rPr>
        <i/>
        <sz val="10"/>
        <rFont val="Times New Roman"/>
        <family val="1"/>
        <charset val="204"/>
      </rPr>
      <t>,</t>
    </r>
    <r>
      <rPr>
        <sz val="10"/>
        <rFont val="Times New Roman"/>
        <family val="1"/>
        <charset val="204"/>
      </rPr>
      <t xml:space="preserve"> I21.1, I21.2, I21.3, I21.9, I22</t>
    </r>
  </si>
  <si>
    <t xml:space="preserve">Коронарная реваскуляризация миокарда с применением ангиопластики в сочетании со стентированием при ишемической болезни </t>
  </si>
  <si>
    <t>I20.1, I20.8, I25</t>
  </si>
  <si>
    <t>ишемическая болезнь сердца со стенозированием 1-3 коронарных артерий.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</si>
  <si>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</si>
  <si>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</si>
  <si>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 остеопорозе и системных заболеваниях, в том числе с использованием компьютерной навигации</t>
  </si>
  <si>
    <t>М16</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</si>
  <si>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</si>
  <si>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в том числе под контролем компьютерной навигации, с одновременной реконструкцией биологической оси конечности</t>
  </si>
  <si>
    <t xml:space="preserve">устранение сложных многоплоскостных деформаций за счет использования чрескостных аппаратов со свойствами пассивной компьютерной навигации
</t>
  </si>
  <si>
    <t xml:space="preserve">имплантация эндопротеза, в том числе под контролем компьютерной навигации, с предварительным удалением аппаратов внешней фиксации
</t>
  </si>
  <si>
    <t>M16.2 M16.3</t>
  </si>
  <si>
    <t>деформирующий артроз в сочетании с дисплазией сустава</t>
  </si>
  <si>
    <t xml:space="preserve">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
</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</si>
  <si>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</si>
  <si>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М16.4, М16.5</t>
  </si>
  <si>
    <t xml:space="preserve">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
</t>
  </si>
  <si>
    <t>артролиз и управляемое восстановление длины конечности посредством применения аппаратов внешней фиксации</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</si>
  <si>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</si>
  <si>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уретероцистанастомоз (операция Боари), в том числе у детей</t>
  </si>
  <si>
    <t>уретероцистоанастомоз при рецидивных формах уретерогидронефроза</t>
  </si>
  <si>
    <t>К07.0, К07.1, К07.2</t>
  </si>
  <si>
    <t>аномалии челюстно-лицевой области, включая аномалии прикуса</t>
  </si>
  <si>
    <t>хирургическое устранение аномалий челюстно-лицевой области путем остеотомии и перемещения суставных дисков и зубочелюстных комплексов</t>
  </si>
  <si>
    <t>D16.4, D16.5</t>
  </si>
  <si>
    <t>доброкачественные новообразования челюстей и послеоперационные дефекты</t>
  </si>
  <si>
    <t>Удаление новообразования с одномоментным устранением дефекта с использованием трансплантационных и имплантационных материалов, в том числе и трансплантатов на сосудистой ножке и челюстно-лицевых протезов</t>
  </si>
  <si>
    <t>T90.2</t>
  </si>
  <si>
    <t>последствия переломов черепа и костей лицевого скелета</t>
  </si>
  <si>
    <t>Устранение дефектов и деформаций с использованием трансплантационных и имплантационных материалов</t>
  </si>
  <si>
    <t>Е10.9,  Е11.9, Е13.9, Е14.9</t>
  </si>
  <si>
    <t xml:space="preserve">ГБУЗ НО "Городская клиническая больница № 7 имени Е.Л.Березова" </t>
  </si>
  <si>
    <t>ГБУЗ НО "Городская клиническая больница № 7 имени Е.Л.Березова"</t>
  </si>
  <si>
    <t>Г.И. Гомозов</t>
  </si>
  <si>
    <t>Н.А. Ветрова</t>
  </si>
  <si>
    <t>282-21-50</t>
  </si>
</sst>
</file>

<file path=xl/styles.xml><?xml version="1.0" encoding="utf-8"?>
<styleSheet xmlns="http://schemas.openxmlformats.org/spreadsheetml/2006/main">
  <numFmts count="3">
    <numFmt numFmtId="43" formatCode="_-* #,##0.00\ _₽_-;\-* #,##0.00\ _₽_-;_-* &quot;-&quot;??\ _₽_-;_-@_-"/>
    <numFmt numFmtId="164" formatCode="_-* #,##0.00_р_._-;\-* #,##0.00_р_._-;_-* &quot;-&quot;??_р_._-;_-@_-"/>
    <numFmt numFmtId="165" formatCode="#,##0.0"/>
  </numFmts>
  <fonts count="59">
    <font>
      <sz val="10"/>
      <name val="Times New Roman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9"/>
      <name val="Calibri"/>
      <family val="2"/>
      <charset val="204"/>
    </font>
    <font>
      <sz val="10"/>
      <color indexed="8"/>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Times New Roman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3"/>
      <name val="Times New Roman"/>
      <family val="1"/>
      <charset val="204"/>
    </font>
    <font>
      <sz val="12"/>
      <name val="Times New Roman"/>
      <family val="1"/>
    </font>
    <font>
      <b/>
      <sz val="12"/>
      <name val="Times New Roman"/>
      <family val="1"/>
      <charset val="204"/>
    </font>
    <font>
      <b/>
      <sz val="14"/>
      <name val="Times New Roman"/>
      <family val="1"/>
      <charset val="204"/>
    </font>
    <font>
      <sz val="12"/>
      <name val="Times New Roman"/>
      <family val="1"/>
      <charset val="204"/>
    </font>
    <font>
      <sz val="10"/>
      <name val="Arial"/>
      <family val="2"/>
      <charset val="204"/>
    </font>
    <font>
      <sz val="10"/>
      <name val="Arial Cyr"/>
      <charset val="204"/>
    </font>
    <font>
      <sz val="14"/>
      <name val="Times New Roman"/>
      <family val="1"/>
      <charset val="204"/>
    </font>
    <font>
      <sz val="14"/>
      <name val="Times New Roman"/>
      <family val="1"/>
    </font>
    <font>
      <sz val="10"/>
      <name val="Times New Roman"/>
      <family val="1"/>
      <charset val="204"/>
    </font>
    <font>
      <b/>
      <sz val="13"/>
      <name val="Times New Roman"/>
      <family val="1"/>
      <charset val="204"/>
    </font>
    <font>
      <i/>
      <sz val="12"/>
      <color indexed="10"/>
      <name val="Times New Roman"/>
      <family val="1"/>
      <charset val="204"/>
    </font>
    <font>
      <b/>
      <sz val="10"/>
      <name val="Times New Roman"/>
      <family val="1"/>
      <charset val="204"/>
    </font>
    <font>
      <u/>
      <sz val="10"/>
      <color indexed="12"/>
      <name val="Arial Cyr"/>
      <charset val="204"/>
    </font>
    <font>
      <u/>
      <sz val="14"/>
      <name val="Times New Roman"/>
      <family val="1"/>
      <charset val="204"/>
    </font>
    <font>
      <b/>
      <sz val="16"/>
      <name val="Times New Roman"/>
      <family val="1"/>
      <charset val="204"/>
    </font>
    <font>
      <i/>
      <sz val="12"/>
      <name val="Times New Roman"/>
      <family val="1"/>
      <charset val="204"/>
    </font>
    <font>
      <sz val="11"/>
      <color theme="1"/>
      <name val="Calibri"/>
      <family val="2"/>
      <scheme val="minor"/>
    </font>
    <font>
      <sz val="12"/>
      <color indexed="10"/>
      <name val="Times New Roman"/>
      <family val="1"/>
      <charset val="204"/>
    </font>
    <font>
      <i/>
      <sz val="10"/>
      <name val="Times New Roman"/>
      <family val="1"/>
      <charset val="204"/>
    </font>
    <font>
      <u/>
      <sz val="12"/>
      <name val="Times New Roman"/>
      <family val="1"/>
      <charset val="204"/>
    </font>
    <font>
      <sz val="10"/>
      <color indexed="8"/>
      <name val="Times New Roman"/>
      <family val="1"/>
      <charset val="204"/>
    </font>
    <font>
      <b/>
      <i/>
      <sz val="10"/>
      <name val="Times New Roman"/>
      <family val="1"/>
      <charset val="204"/>
    </font>
    <font>
      <vertAlign val="superscript"/>
      <sz val="10"/>
      <name val="Times New Roman"/>
      <family val="1"/>
      <charset val="204"/>
    </font>
    <font>
      <sz val="8"/>
      <name val="Times New Roman"/>
      <family val="1"/>
      <charset val="204"/>
    </font>
    <font>
      <sz val="10"/>
      <color theme="1"/>
      <name val="Times New Roman"/>
      <family val="1"/>
      <charset val="204"/>
    </font>
    <font>
      <b/>
      <sz val="10"/>
      <color rgb="FF000000"/>
      <name val="Times New Roman CYR"/>
      <charset val="204"/>
    </font>
    <font>
      <b/>
      <sz val="10"/>
      <color theme="1"/>
      <name val="Times New Roman CYR"/>
      <charset val="204"/>
    </font>
    <font>
      <sz val="10"/>
      <color rgb="FF000000"/>
      <name val="Times New Roman CYR"/>
      <charset val="204"/>
    </font>
    <font>
      <sz val="10"/>
      <color theme="1"/>
      <name val="Times New Roman CYR"/>
      <charset val="204"/>
    </font>
    <font>
      <b/>
      <sz val="10"/>
      <name val="Times New Roman Cyr"/>
      <charset val="204"/>
    </font>
    <font>
      <u/>
      <sz val="10"/>
      <name val="Times New Roman"/>
      <family val="1"/>
      <charset val="204"/>
    </font>
    <font>
      <sz val="10"/>
      <name val="Times New Roman"/>
      <family val="1"/>
    </font>
    <font>
      <b/>
      <u/>
      <sz val="10"/>
      <name val="Times New Roman"/>
      <family val="1"/>
      <charset val="204"/>
    </font>
    <font>
      <b/>
      <sz val="1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BFFFF"/>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s>
  <cellStyleXfs count="6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37" fillId="0" borderId="0" applyNumberFormat="0" applyFill="0" applyBorder="0" applyAlignment="0" applyProtection="0">
      <alignment vertical="top"/>
      <protection locked="0"/>
    </xf>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21" borderId="7" applyNumberFormat="0" applyAlignment="0" applyProtection="0"/>
    <xf numFmtId="0" fontId="16" fillId="0" borderId="0" applyNumberFormat="0" applyFill="0" applyBorder="0" applyAlignment="0" applyProtection="0"/>
    <xf numFmtId="0" fontId="17" fillId="22" borderId="0" applyNumberFormat="0" applyBorder="0" applyAlignment="0" applyProtection="0"/>
    <xf numFmtId="0" fontId="18" fillId="0" borderId="0"/>
    <xf numFmtId="0" fontId="18" fillId="0" borderId="0"/>
    <xf numFmtId="0" fontId="30" fillId="0" borderId="0"/>
    <xf numFmtId="0" fontId="10" fillId="0" borderId="0"/>
    <xf numFmtId="0" fontId="29" fillId="0" borderId="0"/>
    <xf numFmtId="0" fontId="19" fillId="3" borderId="0" applyNumberFormat="0" applyBorder="0" applyAlignment="0" applyProtection="0"/>
    <xf numFmtId="0" fontId="20" fillId="0" borderId="0" applyNumberFormat="0" applyFill="0" applyBorder="0" applyAlignment="0" applyProtection="0"/>
    <xf numFmtId="0" fontId="10" fillId="23" borderId="8" applyNumberFormat="0" applyFont="0" applyAlignment="0" applyProtection="0"/>
    <xf numFmtId="0" fontId="21" fillId="0" borderId="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18" fillId="0" borderId="0"/>
    <xf numFmtId="0" fontId="30" fillId="0" borderId="0"/>
    <xf numFmtId="0" fontId="37" fillId="0" borderId="0" applyNumberFormat="0" applyFill="0" applyBorder="0" applyAlignment="0" applyProtection="0">
      <alignment vertical="top"/>
      <protection locked="0"/>
    </xf>
    <xf numFmtId="0" fontId="10" fillId="0" borderId="0"/>
    <xf numFmtId="0" fontId="18" fillId="0" borderId="0"/>
    <xf numFmtId="0" fontId="18" fillId="0" borderId="0"/>
    <xf numFmtId="0" fontId="18" fillId="0" borderId="0"/>
    <xf numFmtId="0" fontId="18" fillId="0" borderId="0"/>
    <xf numFmtId="0" fontId="3" fillId="0" borderId="0"/>
    <xf numFmtId="0" fontId="30" fillId="0" borderId="0"/>
    <xf numFmtId="0" fontId="30" fillId="0" borderId="0"/>
    <xf numFmtId="0" fontId="18" fillId="0" borderId="0"/>
    <xf numFmtId="0" fontId="41" fillId="0" borderId="0"/>
    <xf numFmtId="0" fontId="18" fillId="0" borderId="0"/>
    <xf numFmtId="0" fontId="18" fillId="0" borderId="0"/>
    <xf numFmtId="0" fontId="2" fillId="0" borderId="0"/>
    <xf numFmtId="0" fontId="1" fillId="0" borderId="0"/>
    <xf numFmtId="164" fontId="1" fillId="0" borderId="0" applyFont="0" applyFill="0" applyBorder="0" applyAlignment="0" applyProtection="0"/>
    <xf numFmtId="43" fontId="10" fillId="0" borderId="0" applyFont="0" applyFill="0" applyBorder="0" applyAlignment="0" applyProtection="0"/>
  </cellStyleXfs>
  <cellXfs count="369">
    <xf numFmtId="0" fontId="0" fillId="0" borderId="0" xfId="0"/>
    <xf numFmtId="0" fontId="33" fillId="0" borderId="0" xfId="0" applyFont="1" applyBorder="1"/>
    <xf numFmtId="0" fontId="33" fillId="0" borderId="0" xfId="0" applyFont="1"/>
    <xf numFmtId="0" fontId="27" fillId="0" borderId="0" xfId="42" applyFont="1" applyFill="1" applyAlignment="1">
      <alignment horizontal="center" vertical="center"/>
    </xf>
    <xf numFmtId="0" fontId="27" fillId="0" borderId="0" xfId="42" applyFont="1" applyFill="1" applyAlignment="1">
      <alignment horizontal="left" vertical="center" wrapText="1"/>
    </xf>
    <xf numFmtId="3" fontId="27" fillId="0" borderId="0" xfId="42" applyNumberFormat="1" applyFont="1" applyFill="1" applyAlignment="1">
      <alignment horizontal="center" vertical="center"/>
    </xf>
    <xf numFmtId="0" fontId="26" fillId="0" borderId="10" xfId="42" applyFont="1" applyFill="1" applyBorder="1" applyAlignment="1">
      <alignment horizontal="center" vertical="center"/>
    </xf>
    <xf numFmtId="3" fontId="34" fillId="0" borderId="22" xfId="42" applyNumberFormat="1" applyFont="1" applyFill="1" applyBorder="1" applyAlignment="1">
      <alignment horizontal="center" vertical="center" wrapText="1"/>
    </xf>
    <xf numFmtId="3" fontId="24" fillId="0" borderId="24" xfId="0" applyNumberFormat="1" applyFont="1" applyFill="1" applyBorder="1" applyAlignment="1">
      <alignment horizontal="center" vertical="center" wrapText="1"/>
    </xf>
    <xf numFmtId="3" fontId="27" fillId="0" borderId="21" xfId="42" applyNumberFormat="1" applyFont="1" applyFill="1" applyBorder="1" applyAlignment="1">
      <alignment horizontal="center" vertical="center" wrapText="1"/>
    </xf>
    <xf numFmtId="0" fontId="33" fillId="0" borderId="0" xfId="41" applyFont="1" applyFill="1" applyAlignment="1">
      <alignment vertical="center" wrapText="1"/>
    </xf>
    <xf numFmtId="3" fontId="34" fillId="0" borderId="16" xfId="42" applyNumberFormat="1" applyFont="1" applyFill="1" applyBorder="1" applyAlignment="1">
      <alignment horizontal="center" vertical="center" wrapText="1"/>
    </xf>
    <xf numFmtId="4" fontId="27" fillId="0" borderId="22" xfId="42" applyNumberFormat="1" applyFont="1" applyFill="1" applyBorder="1" applyAlignment="1">
      <alignment horizontal="center" vertical="center" wrapText="1"/>
    </xf>
    <xf numFmtId="4" fontId="31" fillId="0" borderId="40" xfId="42" applyNumberFormat="1" applyFont="1" applyFill="1" applyBorder="1" applyAlignment="1">
      <alignment horizontal="center" vertical="center" wrapText="1"/>
    </xf>
    <xf numFmtId="3" fontId="27" fillId="0" borderId="34" xfId="42" applyNumberFormat="1" applyFont="1" applyFill="1" applyBorder="1" applyAlignment="1">
      <alignment horizontal="center" vertical="center" wrapText="1"/>
    </xf>
    <xf numFmtId="3" fontId="24" fillId="0" borderId="36" xfId="0" applyNumberFormat="1" applyFont="1" applyFill="1" applyBorder="1" applyAlignment="1">
      <alignment horizontal="center" vertical="center" wrapText="1"/>
    </xf>
    <xf numFmtId="3" fontId="27" fillId="0" borderId="39" xfId="42" applyNumberFormat="1" applyFont="1" applyFill="1" applyBorder="1" applyAlignment="1">
      <alignment horizontal="center" vertical="center" wrapText="1"/>
    </xf>
    <xf numFmtId="0" fontId="31" fillId="0" borderId="25" xfId="42" applyFont="1" applyFill="1" applyBorder="1" applyAlignment="1">
      <alignment horizontal="center" vertical="center" wrapText="1"/>
    </xf>
    <xf numFmtId="3" fontId="31" fillId="0" borderId="56" xfId="42" applyNumberFormat="1" applyFont="1" applyFill="1" applyBorder="1" applyAlignment="1">
      <alignment horizontal="center" vertical="center" wrapText="1"/>
    </xf>
    <xf numFmtId="0" fontId="33" fillId="0" borderId="0" xfId="39" applyFont="1" applyAlignment="1">
      <alignment vertical="center" wrapText="1"/>
    </xf>
    <xf numFmtId="0" fontId="32" fillId="0" borderId="0" xfId="49" applyFont="1" applyFill="1" applyAlignment="1">
      <alignment vertical="center" wrapText="1"/>
    </xf>
    <xf numFmtId="0" fontId="33" fillId="0" borderId="0" xfId="41" applyFont="1" applyFill="1" applyAlignment="1">
      <alignment vertical="center"/>
    </xf>
    <xf numFmtId="3" fontId="27" fillId="0" borderId="58" xfId="42" applyNumberFormat="1" applyFont="1" applyFill="1" applyBorder="1" applyAlignment="1">
      <alignment horizontal="center" vertical="center" wrapText="1"/>
    </xf>
    <xf numFmtId="0" fontId="31" fillId="0" borderId="38" xfId="42" applyFont="1" applyFill="1" applyBorder="1" applyAlignment="1">
      <alignment horizontal="center" vertical="center" wrapText="1"/>
    </xf>
    <xf numFmtId="3" fontId="27" fillId="0" borderId="59" xfId="42" applyNumberFormat="1" applyFont="1" applyFill="1" applyBorder="1" applyAlignment="1">
      <alignment horizontal="center" vertical="center" wrapText="1"/>
    </xf>
    <xf numFmtId="3" fontId="31" fillId="0" borderId="33" xfId="42" applyNumberFormat="1" applyFont="1" applyFill="1" applyBorder="1" applyAlignment="1">
      <alignment horizontal="center" vertical="center" wrapText="1"/>
    </xf>
    <xf numFmtId="0" fontId="33" fillId="0" borderId="0" xfId="39" applyFont="1" applyBorder="1" applyAlignment="1">
      <alignment vertical="center" wrapText="1"/>
    </xf>
    <xf numFmtId="165" fontId="27" fillId="0" borderId="22" xfId="42" applyNumberFormat="1" applyFont="1" applyFill="1" applyBorder="1" applyAlignment="1">
      <alignment horizontal="center" vertical="center" wrapText="1"/>
    </xf>
    <xf numFmtId="165" fontId="31" fillId="0" borderId="54" xfId="42" applyNumberFormat="1" applyFont="1" applyFill="1" applyBorder="1" applyAlignment="1">
      <alignment horizontal="center" vertical="center" wrapText="1"/>
    </xf>
    <xf numFmtId="0" fontId="28" fillId="0" borderId="0" xfId="42" applyFont="1" applyFill="1" applyAlignment="1">
      <alignment vertical="center" wrapText="1"/>
    </xf>
    <xf numFmtId="0" fontId="26" fillId="0" borderId="0" xfId="42" applyFont="1" applyFill="1" applyAlignment="1">
      <alignment vertical="center" wrapText="1"/>
    </xf>
    <xf numFmtId="0" fontId="34" fillId="0" borderId="15" xfId="42" applyFont="1" applyFill="1" applyBorder="1" applyAlignment="1">
      <alignment horizontal="center" vertical="center" wrapText="1"/>
    </xf>
    <xf numFmtId="0" fontId="34" fillId="0" borderId="16" xfId="42" applyFont="1" applyFill="1" applyBorder="1" applyAlignment="1">
      <alignment horizontal="center" vertical="center" wrapText="1"/>
    </xf>
    <xf numFmtId="0" fontId="34" fillId="0" borderId="49" xfId="42" applyFont="1" applyFill="1" applyBorder="1" applyAlignment="1">
      <alignment horizontal="center" vertical="center" wrapText="1"/>
    </xf>
    <xf numFmtId="0" fontId="34" fillId="0" borderId="52" xfId="42" applyFont="1" applyFill="1" applyBorder="1" applyAlignment="1">
      <alignment horizontal="center" vertical="center" wrapText="1"/>
    </xf>
    <xf numFmtId="0" fontId="34" fillId="0" borderId="57" xfId="42" applyFont="1" applyFill="1" applyBorder="1" applyAlignment="1">
      <alignment horizontal="center" vertical="center" wrapText="1"/>
    </xf>
    <xf numFmtId="0" fontId="34" fillId="0" borderId="51" xfId="42" applyFont="1" applyFill="1" applyBorder="1" applyAlignment="1">
      <alignment horizontal="center" vertical="center" wrapText="1"/>
    </xf>
    <xf numFmtId="0" fontId="34" fillId="0" borderId="16" xfId="42" applyFont="1" applyFill="1" applyBorder="1" applyAlignment="1">
      <alignment vertical="center" wrapText="1"/>
    </xf>
    <xf numFmtId="0" fontId="24" fillId="0" borderId="20" xfId="42" applyFont="1" applyFill="1" applyBorder="1" applyAlignment="1">
      <alignment vertical="center" wrapText="1"/>
    </xf>
    <xf numFmtId="3" fontId="24" fillId="0" borderId="53" xfId="42" applyNumberFormat="1" applyFont="1" applyFill="1" applyBorder="1" applyAlignment="1">
      <alignment horizontal="center" vertical="center" wrapText="1"/>
    </xf>
    <xf numFmtId="0" fontId="28" fillId="0" borderId="0" xfId="42" applyFont="1" applyFill="1" applyBorder="1" applyAlignment="1">
      <alignment vertical="center" wrapText="1"/>
    </xf>
    <xf numFmtId="0" fontId="33" fillId="0" borderId="0" xfId="0" applyFont="1" applyFill="1"/>
    <xf numFmtId="0" fontId="31" fillId="0" borderId="0" xfId="42" applyFont="1" applyFill="1" applyAlignment="1">
      <alignment vertical="center" wrapText="1"/>
    </xf>
    <xf numFmtId="0" fontId="31" fillId="0" borderId="0" xfId="42" applyFont="1" applyFill="1" applyBorder="1" applyAlignment="1">
      <alignment vertical="center"/>
    </xf>
    <xf numFmtId="3" fontId="31" fillId="0" borderId="0" xfId="42" applyNumberFormat="1" applyFont="1" applyFill="1" applyBorder="1" applyAlignment="1">
      <alignment horizontal="center" vertical="center"/>
    </xf>
    <xf numFmtId="3" fontId="31" fillId="0" borderId="0" xfId="42" applyNumberFormat="1" applyFont="1" applyFill="1" applyBorder="1" applyAlignment="1">
      <alignment vertical="center"/>
    </xf>
    <xf numFmtId="3" fontId="27" fillId="0" borderId="35" xfId="42" applyNumberFormat="1" applyFont="1" applyFill="1" applyBorder="1" applyAlignment="1">
      <alignment horizontal="center" vertical="center" wrapText="1"/>
    </xf>
    <xf numFmtId="3" fontId="31" fillId="0" borderId="54" xfId="42" applyNumberFormat="1" applyFont="1" applyFill="1" applyBorder="1" applyAlignment="1">
      <alignment horizontal="center" vertical="center" wrapText="1"/>
    </xf>
    <xf numFmtId="3" fontId="27" fillId="0" borderId="22" xfId="42" applyNumberFormat="1" applyFont="1" applyFill="1" applyBorder="1" applyAlignment="1">
      <alignment horizontal="center" vertical="center" wrapText="1"/>
    </xf>
    <xf numFmtId="165" fontId="31" fillId="0" borderId="40" xfId="42" applyNumberFormat="1" applyFont="1" applyFill="1" applyBorder="1" applyAlignment="1">
      <alignment horizontal="center" vertical="center" wrapText="1"/>
    </xf>
    <xf numFmtId="4" fontId="31" fillId="0" borderId="56" xfId="42" applyNumberFormat="1" applyFont="1" applyFill="1" applyBorder="1" applyAlignment="1">
      <alignment horizontal="center" vertical="center" wrapText="1"/>
    </xf>
    <xf numFmtId="0" fontId="33" fillId="0" borderId="0" xfId="0" applyFont="1" applyFill="1" applyBorder="1"/>
    <xf numFmtId="0" fontId="36" fillId="0" borderId="0" xfId="49" applyFont="1" applyFill="1" applyAlignment="1">
      <alignment horizontal="center"/>
    </xf>
    <xf numFmtId="0" fontId="36" fillId="0" borderId="0" xfId="49" applyFont="1" applyFill="1" applyAlignment="1"/>
    <xf numFmtId="0" fontId="33" fillId="0" borderId="0" xfId="39" applyFont="1" applyAlignment="1">
      <alignment horizontal="right" vertical="center" wrapText="1"/>
    </xf>
    <xf numFmtId="0" fontId="36" fillId="0" borderId="14" xfId="49" applyFont="1" applyFill="1" applyBorder="1" applyAlignment="1"/>
    <xf numFmtId="0" fontId="36" fillId="0" borderId="0" xfId="39" applyFont="1" applyAlignment="1">
      <alignment vertical="center" wrapText="1"/>
    </xf>
    <xf numFmtId="0" fontId="33" fillId="0" borderId="0" xfId="49" applyFont="1" applyFill="1" applyAlignment="1">
      <alignment vertical="top"/>
    </xf>
    <xf numFmtId="0" fontId="33" fillId="0" borderId="0" xfId="49" applyFont="1" applyFill="1" applyAlignment="1"/>
    <xf numFmtId="0" fontId="46" fillId="0" borderId="29" xfId="64" applyFont="1" applyBorder="1" applyAlignment="1">
      <alignment horizontal="center" wrapText="1"/>
    </xf>
    <xf numFmtId="0" fontId="46" fillId="0" borderId="29" xfId="64" applyFont="1" applyBorder="1" applyAlignment="1">
      <alignment horizontal="center" vertical="top" wrapText="1"/>
    </xf>
    <xf numFmtId="3" fontId="27" fillId="0" borderId="37" xfId="42" applyNumberFormat="1" applyFont="1" applyFill="1" applyBorder="1" applyAlignment="1">
      <alignment horizontal="center" vertical="center" wrapText="1"/>
    </xf>
    <xf numFmtId="0" fontId="28" fillId="0" borderId="0" xfId="42" applyFont="1" applyFill="1" applyBorder="1" applyAlignment="1">
      <alignment horizontal="right" vertical="center" wrapText="1"/>
    </xf>
    <xf numFmtId="0" fontId="28" fillId="0" borderId="0" xfId="42" applyFont="1" applyFill="1" applyBorder="1" applyAlignment="1">
      <alignment horizontal="center" vertical="center" wrapText="1"/>
    </xf>
    <xf numFmtId="3" fontId="24" fillId="0" borderId="25" xfId="0" applyNumberFormat="1" applyFont="1" applyFill="1" applyBorder="1" applyAlignment="1">
      <alignment horizontal="center" vertical="center" wrapText="1"/>
    </xf>
    <xf numFmtId="165" fontId="31" fillId="0" borderId="40" xfId="0" applyNumberFormat="1" applyFont="1" applyFill="1" applyBorder="1" applyAlignment="1">
      <alignment horizontal="center" vertical="center"/>
    </xf>
    <xf numFmtId="3" fontId="31" fillId="0" borderId="40" xfId="0" applyNumberFormat="1" applyFont="1" applyFill="1" applyBorder="1" applyAlignment="1">
      <alignment horizontal="center" vertical="center"/>
    </xf>
    <xf numFmtId="3" fontId="31" fillId="0" borderId="14" xfId="0" applyNumberFormat="1" applyFont="1" applyFill="1" applyBorder="1" applyAlignment="1">
      <alignment horizontal="center" vertical="center"/>
    </xf>
    <xf numFmtId="3" fontId="31" fillId="0" borderId="25" xfId="0" applyNumberFormat="1" applyFont="1" applyFill="1" applyBorder="1" applyAlignment="1">
      <alignment horizontal="center" vertical="center"/>
    </xf>
    <xf numFmtId="3" fontId="31" fillId="0" borderId="56" xfId="0" applyNumberFormat="1" applyFont="1" applyFill="1" applyBorder="1" applyAlignment="1">
      <alignment horizontal="center" vertical="center"/>
    </xf>
    <xf numFmtId="3" fontId="31" fillId="0" borderId="44" xfId="0" applyNumberFormat="1" applyFont="1" applyFill="1" applyBorder="1" applyAlignment="1">
      <alignment horizontal="center" vertical="center"/>
    </xf>
    <xf numFmtId="3" fontId="31" fillId="0" borderId="24" xfId="0" applyNumberFormat="1" applyFont="1" applyFill="1" applyBorder="1" applyAlignment="1">
      <alignment horizontal="center" vertical="center"/>
    </xf>
    <xf numFmtId="3" fontId="31" fillId="0" borderId="23" xfId="0" applyNumberFormat="1" applyFont="1" applyFill="1" applyBorder="1" applyAlignment="1">
      <alignment horizontal="center" vertical="center"/>
    </xf>
    <xf numFmtId="3" fontId="31" fillId="0" borderId="30" xfId="0" applyNumberFormat="1" applyFont="1" applyFill="1" applyBorder="1" applyAlignment="1">
      <alignment horizontal="center" vertical="center"/>
    </xf>
    <xf numFmtId="3" fontId="31" fillId="0" borderId="36" xfId="0" applyNumberFormat="1" applyFont="1" applyFill="1" applyBorder="1" applyAlignment="1">
      <alignment horizontal="center" vertical="center"/>
    </xf>
    <xf numFmtId="3" fontId="31" fillId="0" borderId="27" xfId="0" applyNumberFormat="1" applyFont="1" applyFill="1" applyBorder="1" applyAlignment="1">
      <alignment horizontal="center" vertical="center"/>
    </xf>
    <xf numFmtId="3" fontId="31" fillId="0" borderId="55" xfId="0" applyNumberFormat="1" applyFont="1" applyFill="1" applyBorder="1" applyAlignment="1">
      <alignment horizontal="center" vertical="center"/>
    </xf>
    <xf numFmtId="3" fontId="31" fillId="0" borderId="49" xfId="0" applyNumberFormat="1" applyFont="1" applyFill="1" applyBorder="1" applyAlignment="1">
      <alignment horizontal="center" vertical="center"/>
    </xf>
    <xf numFmtId="3" fontId="31" fillId="0" borderId="51" xfId="0" applyNumberFormat="1" applyFont="1" applyFill="1" applyBorder="1" applyAlignment="1">
      <alignment horizontal="center" vertical="center"/>
    </xf>
    <xf numFmtId="165" fontId="31" fillId="0" borderId="29" xfId="0" applyNumberFormat="1" applyFont="1" applyFill="1" applyBorder="1" applyAlignment="1">
      <alignment horizontal="center" vertical="center"/>
    </xf>
    <xf numFmtId="3" fontId="31" fillId="0" borderId="29" xfId="0" applyNumberFormat="1" applyFont="1" applyFill="1" applyBorder="1" applyAlignment="1">
      <alignment horizontal="center" vertical="center"/>
    </xf>
    <xf numFmtId="3" fontId="31" fillId="0" borderId="12" xfId="0" applyNumberFormat="1" applyFont="1" applyFill="1" applyBorder="1" applyAlignment="1">
      <alignment horizontal="center" vertical="center"/>
    </xf>
    <xf numFmtId="4" fontId="31" fillId="0" borderId="29" xfId="0" applyNumberFormat="1" applyFont="1" applyFill="1" applyBorder="1" applyAlignment="1">
      <alignment horizontal="center" vertical="center"/>
    </xf>
    <xf numFmtId="3" fontId="31" fillId="0" borderId="42" xfId="0" applyNumberFormat="1" applyFont="1" applyFill="1" applyBorder="1" applyAlignment="1">
      <alignment horizontal="center" vertical="center"/>
    </xf>
    <xf numFmtId="165" fontId="31" fillId="0" borderId="28" xfId="0" applyNumberFormat="1" applyFont="1" applyFill="1" applyBorder="1" applyAlignment="1">
      <alignment horizontal="center" vertical="center"/>
    </xf>
    <xf numFmtId="3" fontId="31" fillId="0" borderId="28" xfId="0" applyNumberFormat="1" applyFont="1" applyFill="1" applyBorder="1" applyAlignment="1">
      <alignment horizontal="center" vertical="center"/>
    </xf>
    <xf numFmtId="3" fontId="31" fillId="0" borderId="32"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xf>
    <xf numFmtId="4" fontId="31" fillId="0" borderId="26" xfId="0" applyNumberFormat="1" applyFont="1" applyFill="1" applyBorder="1" applyAlignment="1">
      <alignment horizontal="center" vertical="center"/>
    </xf>
    <xf numFmtId="3" fontId="31" fillId="0" borderId="60" xfId="0" applyNumberFormat="1" applyFont="1" applyFill="1" applyBorder="1" applyAlignment="1">
      <alignment horizontal="center" vertical="center"/>
    </xf>
    <xf numFmtId="3" fontId="31" fillId="0" borderId="43" xfId="0" applyNumberFormat="1" applyFont="1" applyFill="1" applyBorder="1" applyAlignment="1">
      <alignment horizontal="center" vertical="center"/>
    </xf>
    <xf numFmtId="3" fontId="27" fillId="0" borderId="50" xfId="0" applyNumberFormat="1" applyFont="1" applyFill="1" applyBorder="1" applyAlignment="1">
      <alignment horizontal="center" vertical="center"/>
    </xf>
    <xf numFmtId="3" fontId="10" fillId="0" borderId="0" xfId="0" applyNumberFormat="1" applyFont="1" applyFill="1"/>
    <xf numFmtId="0" fontId="10" fillId="0" borderId="0" xfId="0" applyFont="1" applyFill="1"/>
    <xf numFmtId="0" fontId="34" fillId="0" borderId="21" xfId="42" applyFont="1" applyFill="1" applyBorder="1" applyAlignment="1">
      <alignment horizontal="center" vertical="center" wrapText="1"/>
    </xf>
    <xf numFmtId="0" fontId="34" fillId="0" borderId="58" xfId="42" applyFont="1" applyFill="1" applyBorder="1" applyAlignment="1">
      <alignment horizontal="center" vertical="center" wrapText="1"/>
    </xf>
    <xf numFmtId="0" fontId="34" fillId="0" borderId="39" xfId="42" applyFont="1" applyFill="1" applyBorder="1" applyAlignment="1">
      <alignment horizontal="center" vertical="center" wrapText="1"/>
    </xf>
    <xf numFmtId="0" fontId="34" fillId="0" borderId="22" xfId="42" applyFont="1" applyFill="1" applyBorder="1" applyAlignment="1">
      <alignment horizontal="center" vertical="center" wrapText="1"/>
    </xf>
    <xf numFmtId="0" fontId="34" fillId="0" borderId="37" xfId="42"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0" xfId="49" applyFont="1" applyFill="1" applyAlignment="1">
      <alignment horizontal="center"/>
    </xf>
    <xf numFmtId="0" fontId="28" fillId="0" borderId="0" xfId="42" applyFont="1" applyFill="1" applyAlignment="1">
      <alignment horizontal="center" vertical="center"/>
    </xf>
    <xf numFmtId="3" fontId="28" fillId="0" borderId="0" xfId="42" applyNumberFormat="1" applyFont="1" applyFill="1" applyAlignment="1">
      <alignment vertical="center"/>
    </xf>
    <xf numFmtId="0" fontId="28" fillId="0" borderId="0" xfId="42" applyFont="1" applyFill="1" applyAlignment="1">
      <alignment vertical="center"/>
    </xf>
    <xf numFmtId="3" fontId="28" fillId="0" borderId="0" xfId="42" applyNumberFormat="1" applyFont="1" applyFill="1" applyBorder="1" applyAlignment="1">
      <alignment vertical="center"/>
    </xf>
    <xf numFmtId="0" fontId="42" fillId="0" borderId="0" xfId="42" applyFont="1" applyFill="1" applyAlignment="1">
      <alignment horizontal="left" vertical="center"/>
    </xf>
    <xf numFmtId="0" fontId="40" fillId="0" borderId="0" xfId="42" applyFont="1" applyFill="1" applyAlignment="1">
      <alignment horizontal="right" vertical="center"/>
    </xf>
    <xf numFmtId="0" fontId="31" fillId="0" borderId="0" xfId="42" applyFont="1" applyFill="1" applyAlignment="1">
      <alignment horizontal="center" vertical="center"/>
    </xf>
    <xf numFmtId="0" fontId="27" fillId="0" borderId="0" xfId="42" applyFont="1" applyFill="1" applyAlignment="1">
      <alignment horizontal="left" vertical="center"/>
    </xf>
    <xf numFmtId="0" fontId="27" fillId="0" borderId="0" xfId="42" applyFont="1" applyFill="1" applyAlignment="1">
      <alignment vertical="center"/>
    </xf>
    <xf numFmtId="0" fontId="27" fillId="0" borderId="14" xfId="42" applyFont="1" applyFill="1" applyBorder="1" applyAlignment="1">
      <alignment vertical="center"/>
    </xf>
    <xf numFmtId="0" fontId="27" fillId="0" borderId="0" xfId="42" applyFont="1" applyFill="1" applyBorder="1" applyAlignment="1">
      <alignment horizontal="center" vertical="center"/>
    </xf>
    <xf numFmtId="3" fontId="28" fillId="0" borderId="0" xfId="42" applyNumberFormat="1" applyFont="1" applyFill="1" applyAlignment="1">
      <alignment horizontal="center" vertical="center"/>
    </xf>
    <xf numFmtId="0" fontId="24" fillId="0" borderId="19" xfId="0" applyFont="1" applyFill="1" applyBorder="1" applyAlignment="1">
      <alignment horizontal="center" vertical="center"/>
    </xf>
    <xf numFmtId="0" fontId="24" fillId="0" borderId="14"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Alignment="1">
      <alignment vertical="center"/>
    </xf>
    <xf numFmtId="0" fontId="24" fillId="0" borderId="11" xfId="0" applyFont="1" applyFill="1" applyBorder="1" applyAlignment="1">
      <alignment horizontal="center" vertical="center"/>
    </xf>
    <xf numFmtId="0" fontId="24" fillId="0" borderId="12" xfId="0" applyFont="1" applyFill="1" applyBorder="1" applyAlignment="1">
      <alignment vertical="center" wrapText="1"/>
    </xf>
    <xf numFmtId="2" fontId="24" fillId="0" borderId="12" xfId="0" applyNumberFormat="1" applyFont="1" applyFill="1" applyBorder="1" applyAlignment="1">
      <alignment vertical="center" wrapText="1"/>
    </xf>
    <xf numFmtId="0" fontId="24" fillId="0" borderId="17" xfId="0" applyFont="1" applyFill="1" applyBorder="1" applyAlignment="1">
      <alignment vertical="center" wrapText="1"/>
    </xf>
    <xf numFmtId="0" fontId="28" fillId="0" borderId="19" xfId="42" applyFont="1" applyFill="1" applyBorder="1" applyAlignment="1">
      <alignment horizontal="center" vertical="center"/>
    </xf>
    <xf numFmtId="0" fontId="24" fillId="0" borderId="13" xfId="0" applyFont="1" applyFill="1" applyBorder="1" applyAlignment="1">
      <alignment horizontal="center" vertical="center"/>
    </xf>
    <xf numFmtId="0" fontId="24" fillId="0" borderId="18" xfId="0" applyFont="1" applyFill="1" applyBorder="1" applyAlignment="1">
      <alignment vertical="center" wrapText="1"/>
    </xf>
    <xf numFmtId="0" fontId="28" fillId="0" borderId="0" xfId="42" applyFont="1" applyFill="1" applyBorder="1" applyAlignment="1">
      <alignment horizontal="center" vertical="center"/>
    </xf>
    <xf numFmtId="3" fontId="28" fillId="0" borderId="0" xfId="42" applyNumberFormat="1" applyFont="1" applyFill="1" applyBorder="1" applyAlignment="1">
      <alignment horizontal="center" vertical="center"/>
    </xf>
    <xf numFmtId="3" fontId="35" fillId="0" borderId="0" xfId="42" applyNumberFormat="1" applyFont="1" applyFill="1" applyBorder="1" applyAlignment="1">
      <alignment horizontal="center" vertical="center"/>
    </xf>
    <xf numFmtId="3" fontId="31" fillId="0" borderId="0" xfId="0" applyNumberFormat="1" applyFont="1" applyFill="1" applyAlignment="1">
      <alignment vertical="center"/>
    </xf>
    <xf numFmtId="3" fontId="33" fillId="0" borderId="0" xfId="0" applyNumberFormat="1" applyFont="1" applyFill="1" applyAlignment="1">
      <alignment vertical="center"/>
    </xf>
    <xf numFmtId="3" fontId="31" fillId="0" borderId="0" xfId="42" applyNumberFormat="1" applyFont="1" applyFill="1" applyAlignment="1">
      <alignment vertical="center"/>
    </xf>
    <xf numFmtId="0" fontId="31" fillId="0" borderId="0" xfId="42" applyFont="1" applyFill="1" applyAlignment="1">
      <alignment vertical="center"/>
    </xf>
    <xf numFmtId="0" fontId="27" fillId="0" borderId="0" xfId="39" applyFont="1" applyAlignment="1">
      <alignment horizontal="center" vertical="center" wrapText="1"/>
    </xf>
    <xf numFmtId="0" fontId="33" fillId="0" borderId="0" xfId="49" applyFont="1" applyFill="1" applyAlignment="1">
      <alignment horizontal="center"/>
    </xf>
    <xf numFmtId="0" fontId="33" fillId="0" borderId="29" xfId="64" applyFont="1" applyBorder="1" applyAlignment="1">
      <alignment horizontal="center" vertical="top" wrapText="1"/>
    </xf>
    <xf numFmtId="0" fontId="33" fillId="0" borderId="29" xfId="64" applyFont="1" applyFill="1" applyBorder="1" applyAlignment="1">
      <alignment horizontal="center" vertical="top" wrapText="1"/>
    </xf>
    <xf numFmtId="0" fontId="39" fillId="0" borderId="14" xfId="42" applyFont="1" applyFill="1" applyBorder="1" applyAlignment="1">
      <alignment horizontal="left" vertical="center"/>
    </xf>
    <xf numFmtId="0" fontId="53" fillId="0" borderId="29" xfId="0" applyFont="1" applyFill="1" applyBorder="1" applyAlignment="1">
      <alignment vertical="center" wrapText="1"/>
    </xf>
    <xf numFmtId="0" fontId="33" fillId="0" borderId="0" xfId="41" applyFont="1" applyFill="1" applyAlignment="1">
      <alignment horizontal="center" vertical="center"/>
    </xf>
    <xf numFmtId="0" fontId="36" fillId="0" borderId="0" xfId="49" applyFont="1" applyFill="1" applyAlignment="1">
      <alignment horizontal="center"/>
    </xf>
    <xf numFmtId="0" fontId="55" fillId="0" borderId="0" xfId="42" applyFont="1" applyFill="1" applyAlignment="1"/>
    <xf numFmtId="0" fontId="36" fillId="0" borderId="0" xfId="42" applyFont="1" applyFill="1" applyAlignment="1">
      <alignment horizontal="center"/>
    </xf>
    <xf numFmtId="0" fontId="33" fillId="0" borderId="0" xfId="42" applyFont="1" applyFill="1"/>
    <xf numFmtId="0" fontId="33" fillId="0" borderId="0" xfId="42" applyFont="1" applyFill="1" applyAlignment="1">
      <alignment horizontal="center"/>
    </xf>
    <xf numFmtId="0" fontId="36" fillId="0" borderId="14" xfId="42" applyFont="1" applyFill="1" applyBorder="1" applyAlignment="1">
      <alignment horizontal="left"/>
    </xf>
    <xf numFmtId="0" fontId="36" fillId="0" borderId="0" xfId="42" applyFont="1" applyFill="1" applyAlignment="1">
      <alignment horizontal="left"/>
    </xf>
    <xf numFmtId="0" fontId="36" fillId="0" borderId="0" xfId="49" applyFont="1" applyFill="1" applyAlignment="1">
      <alignment horizontal="right"/>
    </xf>
    <xf numFmtId="0" fontId="54" fillId="0" borderId="0" xfId="41" applyFont="1" applyFill="1" applyAlignment="1">
      <alignment vertical="center" wrapText="1"/>
    </xf>
    <xf numFmtId="0" fontId="33" fillId="0" borderId="14" xfId="49" applyFont="1" applyFill="1" applyBorder="1" applyAlignment="1">
      <alignment vertical="top"/>
    </xf>
    <xf numFmtId="0" fontId="46" fillId="0" borderId="29" xfId="41" applyFont="1" applyFill="1" applyBorder="1" applyAlignment="1">
      <alignment horizontal="center" vertical="center" wrapText="1"/>
    </xf>
    <xf numFmtId="0" fontId="43" fillId="0" borderId="0" xfId="41" applyFont="1" applyFill="1" applyAlignment="1">
      <alignment vertical="center" wrapText="1"/>
    </xf>
    <xf numFmtId="0" fontId="49" fillId="0" borderId="29" xfId="40" applyFont="1" applyFill="1" applyBorder="1" applyAlignment="1">
      <alignment horizontal="left" vertical="center" wrapText="1"/>
    </xf>
    <xf numFmtId="3" fontId="33" fillId="0" borderId="29" xfId="41" applyNumberFormat="1" applyFont="1" applyFill="1" applyBorder="1" applyAlignment="1">
      <alignment horizontal="center" vertical="center"/>
    </xf>
    <xf numFmtId="4" fontId="33" fillId="0" borderId="29" xfId="41" applyNumberFormat="1" applyFont="1" applyFill="1" applyBorder="1" applyAlignment="1">
      <alignment horizontal="center" vertical="center"/>
    </xf>
    <xf numFmtId="0" fontId="49" fillId="0" borderId="29" xfId="0" applyFont="1" applyFill="1" applyBorder="1" applyAlignment="1">
      <alignment horizontal="left" vertical="center" wrapText="1"/>
    </xf>
    <xf numFmtId="0" fontId="33" fillId="0" borderId="0" xfId="41" applyFont="1" applyFill="1" applyBorder="1" applyAlignment="1">
      <alignment vertical="center"/>
    </xf>
    <xf numFmtId="0" fontId="56" fillId="0" borderId="0" xfId="49" applyFont="1" applyFill="1" applyAlignment="1">
      <alignment vertical="center" wrapText="1"/>
    </xf>
    <xf numFmtId="3" fontId="10" fillId="0" borderId="0" xfId="0" applyNumberFormat="1" applyFont="1" applyFill="1" applyAlignment="1"/>
    <xf numFmtId="3" fontId="56" fillId="0" borderId="0" xfId="49" applyNumberFormat="1" applyFont="1" applyFill="1" applyBorder="1" applyAlignment="1">
      <alignment horizontal="center" vertical="center"/>
    </xf>
    <xf numFmtId="3" fontId="56" fillId="0" borderId="0" xfId="49" applyNumberFormat="1" applyFont="1" applyFill="1" applyBorder="1" applyAlignment="1">
      <alignment vertical="center"/>
    </xf>
    <xf numFmtId="0" fontId="56" fillId="0" borderId="0" xfId="49" applyFont="1"/>
    <xf numFmtId="0" fontId="56" fillId="0" borderId="0" xfId="49" applyFont="1" applyAlignment="1">
      <alignment horizontal="center"/>
    </xf>
    <xf numFmtId="0" fontId="56" fillId="0" borderId="0" xfId="49" applyFont="1" applyFill="1" applyAlignment="1">
      <alignment horizontal="center"/>
    </xf>
    <xf numFmtId="0" fontId="56" fillId="0" borderId="0" xfId="0" applyFont="1" applyFill="1" applyAlignment="1">
      <alignment horizontal="left" vertical="center" wrapText="1"/>
    </xf>
    <xf numFmtId="0" fontId="56" fillId="0" borderId="0" xfId="49" applyFont="1" applyFill="1"/>
    <xf numFmtId="0" fontId="54" fillId="0" borderId="0" xfId="0" applyFont="1" applyAlignment="1"/>
    <xf numFmtId="0" fontId="58" fillId="0" borderId="0" xfId="49" applyFont="1" applyFill="1" applyAlignment="1">
      <alignment vertical="center" wrapText="1"/>
    </xf>
    <xf numFmtId="0" fontId="43" fillId="0" borderId="29" xfId="49" applyFont="1" applyFill="1" applyBorder="1" applyAlignment="1">
      <alignment horizontal="center" vertical="center" wrapText="1"/>
    </xf>
    <xf numFmtId="0" fontId="43" fillId="0" borderId="29" xfId="49" applyFont="1" applyFill="1" applyBorder="1" applyAlignment="1">
      <alignment horizontal="center" vertical="center"/>
    </xf>
    <xf numFmtId="0" fontId="33" fillId="0" borderId="0" xfId="42" applyFont="1" applyFill="1" applyBorder="1" applyAlignment="1"/>
    <xf numFmtId="0" fontId="33" fillId="0" borderId="14" xfId="42" applyFont="1" applyFill="1" applyBorder="1" applyAlignment="1"/>
    <xf numFmtId="0" fontId="56" fillId="0" borderId="0" xfId="49" applyFont="1" applyAlignment="1">
      <alignment vertical="center" wrapText="1"/>
    </xf>
    <xf numFmtId="0" fontId="33" fillId="0" borderId="0" xfId="39" applyFont="1" applyAlignment="1">
      <alignment vertical="top" wrapText="1"/>
    </xf>
    <xf numFmtId="0" fontId="33" fillId="0" borderId="0" xfId="39" applyFont="1" applyBorder="1" applyAlignment="1">
      <alignment vertical="top" wrapText="1"/>
    </xf>
    <xf numFmtId="0" fontId="33" fillId="0" borderId="29" xfId="0" applyFont="1" applyFill="1" applyBorder="1" applyAlignment="1">
      <alignment vertical="top" wrapText="1"/>
    </xf>
    <xf numFmtId="0" fontId="33" fillId="0" borderId="29" xfId="0" applyFont="1" applyFill="1" applyBorder="1" applyAlignment="1">
      <alignment horizontal="left" vertical="top" wrapText="1"/>
    </xf>
    <xf numFmtId="0" fontId="33" fillId="0" borderId="29" xfId="0" applyFont="1" applyFill="1" applyBorder="1" applyAlignment="1">
      <alignment horizontal="center" vertical="top" wrapText="1"/>
    </xf>
    <xf numFmtId="0" fontId="33" fillId="24" borderId="29" xfId="0" applyFont="1" applyFill="1" applyBorder="1" applyAlignment="1">
      <alignment vertical="top" wrapText="1"/>
    </xf>
    <xf numFmtId="0" fontId="36" fillId="24" borderId="29" xfId="0" applyFont="1" applyFill="1" applyBorder="1" applyAlignment="1">
      <alignment vertical="top" wrapText="1"/>
    </xf>
    <xf numFmtId="0" fontId="36" fillId="0" borderId="0" xfId="39" applyFont="1" applyAlignment="1">
      <alignment vertical="top" wrapText="1"/>
    </xf>
    <xf numFmtId="0" fontId="33" fillId="0" borderId="0" xfId="39" applyFont="1" applyAlignment="1">
      <alignment horizontal="center" vertical="top" wrapText="1"/>
    </xf>
    <xf numFmtId="0" fontId="33" fillId="0" borderId="29" xfId="39" applyFont="1" applyFill="1" applyBorder="1" applyAlignment="1">
      <alignment horizontal="center" vertical="top" wrapText="1"/>
    </xf>
    <xf numFmtId="3" fontId="33" fillId="24" borderId="29" xfId="39" applyNumberFormat="1" applyFont="1" applyFill="1" applyBorder="1" applyAlignment="1">
      <alignment horizontal="center" vertical="top" wrapText="1"/>
    </xf>
    <xf numFmtId="4" fontId="33" fillId="24" borderId="29" xfId="39" applyNumberFormat="1" applyFont="1" applyFill="1" applyBorder="1" applyAlignment="1">
      <alignment horizontal="right" vertical="top" wrapText="1"/>
    </xf>
    <xf numFmtId="0" fontId="43" fillId="0" borderId="0" xfId="64" applyFont="1" applyFill="1" applyAlignment="1">
      <alignment vertical="top" wrapText="1"/>
    </xf>
    <xf numFmtId="0" fontId="40" fillId="0" borderId="0" xfId="64" applyFont="1" applyAlignment="1">
      <alignment vertical="top" wrapText="1"/>
    </xf>
    <xf numFmtId="0" fontId="31" fillId="0" borderId="0" xfId="49" applyFont="1" applyFill="1" applyAlignment="1">
      <alignment wrapText="1"/>
    </xf>
    <xf numFmtId="0" fontId="31" fillId="0" borderId="0" xfId="49" applyFont="1" applyFill="1" applyAlignment="1">
      <alignment vertical="top" wrapText="1"/>
    </xf>
    <xf numFmtId="0" fontId="36" fillId="0" borderId="0" xfId="49" applyFont="1" applyFill="1" applyAlignment="1">
      <alignment horizontal="center" wrapText="1"/>
    </xf>
    <xf numFmtId="0" fontId="36" fillId="0" borderId="14" xfId="49" applyFont="1" applyFill="1" applyBorder="1" applyAlignment="1">
      <alignment horizontal="center" vertical="top" wrapText="1"/>
    </xf>
    <xf numFmtId="0" fontId="36" fillId="0" borderId="0" xfId="49" applyFont="1" applyFill="1" applyAlignment="1">
      <alignment vertical="top" wrapText="1"/>
    </xf>
    <xf numFmtId="0" fontId="33" fillId="0" borderId="0" xfId="49" applyFont="1" applyFill="1" applyAlignment="1">
      <alignment horizontal="center" wrapText="1"/>
    </xf>
    <xf numFmtId="0" fontId="10" fillId="0" borderId="0" xfId="41" applyFont="1" applyFill="1" applyBorder="1" applyAlignment="1">
      <alignment vertical="top" wrapText="1"/>
    </xf>
    <xf numFmtId="0" fontId="36" fillId="0" borderId="14" xfId="49" applyFont="1" applyFill="1" applyBorder="1" applyAlignment="1">
      <alignment wrapText="1"/>
    </xf>
    <xf numFmtId="0" fontId="36" fillId="0" borderId="0" xfId="49" applyFont="1" applyFill="1" applyAlignment="1">
      <alignment wrapText="1"/>
    </xf>
    <xf numFmtId="0" fontId="33" fillId="0" borderId="0" xfId="49" applyFont="1" applyFill="1" applyAlignment="1">
      <alignment vertical="top" wrapText="1"/>
    </xf>
    <xf numFmtId="0" fontId="33" fillId="0" borderId="0" xfId="49" applyFont="1" applyFill="1" applyAlignment="1">
      <alignment wrapText="1"/>
    </xf>
    <xf numFmtId="0" fontId="33" fillId="0" borderId="0" xfId="64" applyFont="1" applyAlignment="1">
      <alignment vertical="center" wrapText="1"/>
    </xf>
    <xf numFmtId="0" fontId="33" fillId="0" borderId="0" xfId="64" applyFont="1" applyAlignment="1">
      <alignment wrapText="1"/>
    </xf>
    <xf numFmtId="0" fontId="33" fillId="24" borderId="30" xfId="64" applyFont="1" applyFill="1" applyBorder="1" applyAlignment="1">
      <alignment horizontal="right" wrapText="1"/>
    </xf>
    <xf numFmtId="165" fontId="33" fillId="24" borderId="29" xfId="64" applyNumberFormat="1" applyFont="1" applyFill="1" applyBorder="1" applyAlignment="1">
      <alignment horizontal="center" vertical="top" wrapText="1"/>
    </xf>
    <xf numFmtId="3" fontId="33" fillId="0" borderId="29" xfId="64" applyNumberFormat="1" applyFont="1" applyFill="1" applyBorder="1" applyAlignment="1">
      <alignment horizontal="center" vertical="top" wrapText="1"/>
    </xf>
    <xf numFmtId="165" fontId="33" fillId="0" borderId="29" xfId="64" applyNumberFormat="1" applyFont="1" applyBorder="1" applyAlignment="1">
      <alignment horizontal="center" vertical="top" wrapText="1"/>
    </xf>
    <xf numFmtId="3" fontId="33" fillId="0" borderId="29" xfId="64" applyNumberFormat="1" applyFont="1" applyBorder="1" applyAlignment="1">
      <alignment horizontal="center" vertical="top" wrapText="1"/>
    </xf>
    <xf numFmtId="4" fontId="33" fillId="0" borderId="29" xfId="64" applyNumberFormat="1" applyFont="1" applyBorder="1" applyAlignment="1">
      <alignment horizontal="right" vertical="top" wrapText="1"/>
    </xf>
    <xf numFmtId="3" fontId="33" fillId="24" borderId="29" xfId="64" applyNumberFormat="1" applyFont="1" applyFill="1" applyBorder="1" applyAlignment="1">
      <alignment horizontal="center" vertical="top" wrapText="1"/>
    </xf>
    <xf numFmtId="4" fontId="33" fillId="24" borderId="29" xfId="64" applyNumberFormat="1" applyFont="1" applyFill="1" applyBorder="1" applyAlignment="1">
      <alignment horizontal="right" vertical="top" wrapText="1"/>
    </xf>
    <xf numFmtId="165" fontId="33" fillId="0" borderId="29" xfId="64" applyNumberFormat="1" applyFont="1" applyFill="1" applyBorder="1" applyAlignment="1">
      <alignment horizontal="center" vertical="top" wrapText="1"/>
    </xf>
    <xf numFmtId="4" fontId="33" fillId="0" borderId="29" xfId="64" applyNumberFormat="1" applyFont="1" applyFill="1" applyBorder="1" applyAlignment="1">
      <alignment horizontal="right" vertical="top" wrapText="1"/>
    </xf>
    <xf numFmtId="0" fontId="33" fillId="0" borderId="0" xfId="64" applyFont="1" applyFill="1" applyAlignment="1">
      <alignment wrapText="1"/>
    </xf>
    <xf numFmtId="3" fontId="33" fillId="0" borderId="28" xfId="64" applyNumberFormat="1" applyFont="1" applyFill="1" applyBorder="1" applyAlignment="1">
      <alignment horizontal="center" vertical="top" wrapText="1"/>
    </xf>
    <xf numFmtId="165" fontId="33" fillId="0" borderId="28" xfId="64" applyNumberFormat="1" applyFont="1" applyFill="1" applyBorder="1" applyAlignment="1">
      <alignment horizontal="center" vertical="top" wrapText="1"/>
    </xf>
    <xf numFmtId="4" fontId="33" fillId="0" borderId="28" xfId="64" applyNumberFormat="1" applyFont="1" applyFill="1" applyBorder="1" applyAlignment="1">
      <alignment horizontal="right" vertical="top" wrapText="1"/>
    </xf>
    <xf numFmtId="0" fontId="33" fillId="0" borderId="30" xfId="64" applyFont="1" applyBorder="1" applyAlignment="1">
      <alignment horizontal="center" vertical="top" wrapText="1"/>
    </xf>
    <xf numFmtId="0" fontId="36" fillId="24" borderId="29" xfId="64" applyFont="1" applyFill="1" applyBorder="1" applyAlignment="1">
      <alignment horizontal="center" wrapText="1"/>
    </xf>
    <xf numFmtId="0" fontId="36" fillId="24" borderId="29" xfId="64" applyFont="1" applyFill="1" applyBorder="1" applyAlignment="1">
      <alignment horizontal="right" wrapText="1"/>
    </xf>
    <xf numFmtId="0" fontId="36" fillId="24" borderId="29" xfId="64" applyFont="1" applyFill="1" applyBorder="1" applyAlignment="1">
      <alignment vertical="top" wrapText="1"/>
    </xf>
    <xf numFmtId="3" fontId="36" fillId="24" borderId="29" xfId="64" applyNumberFormat="1" applyFont="1" applyFill="1" applyBorder="1" applyAlignment="1">
      <alignment horizontal="center" vertical="top" wrapText="1"/>
    </xf>
    <xf numFmtId="165" fontId="36" fillId="24" borderId="29" xfId="64" applyNumberFormat="1" applyFont="1" applyFill="1" applyBorder="1" applyAlignment="1">
      <alignment horizontal="center" vertical="top" wrapText="1"/>
    </xf>
    <xf numFmtId="4" fontId="36" fillId="24" borderId="29" xfId="64" applyNumberFormat="1" applyFont="1" applyFill="1" applyBorder="1" applyAlignment="1">
      <alignment horizontal="right" vertical="top" wrapText="1"/>
    </xf>
    <xf numFmtId="0" fontId="33" fillId="0" borderId="0" xfId="64" applyFont="1" applyAlignment="1">
      <alignment horizontal="center" wrapText="1"/>
    </xf>
    <xf numFmtId="0" fontId="33" fillId="0" borderId="0" xfId="64" applyFont="1" applyAlignment="1">
      <alignment horizontal="right" wrapText="1"/>
    </xf>
    <xf numFmtId="0" fontId="33" fillId="0" borderId="0" xfId="64" applyFont="1" applyFill="1" applyAlignment="1">
      <alignment horizontal="center" vertical="center" wrapText="1"/>
    </xf>
    <xf numFmtId="0" fontId="33" fillId="0" borderId="0" xfId="64" applyFont="1" applyAlignment="1">
      <alignment vertical="top" wrapText="1"/>
    </xf>
    <xf numFmtId="0" fontId="32" fillId="0" borderId="0" xfId="49" applyFont="1" applyFill="1" applyBorder="1" applyAlignment="1">
      <alignment horizontal="left" vertical="center" wrapText="1"/>
    </xf>
    <xf numFmtId="0" fontId="31" fillId="0" borderId="0" xfId="49" applyFont="1" applyFill="1" applyBorder="1" applyAlignment="1">
      <alignment vertical="top" wrapText="1"/>
    </xf>
    <xf numFmtId="0" fontId="28" fillId="0" borderId="0" xfId="41" applyFont="1" applyFill="1" applyAlignment="1">
      <alignment horizontal="left" vertical="center" wrapText="1"/>
    </xf>
    <xf numFmtId="0" fontId="10" fillId="0" borderId="0" xfId="64" applyFont="1" applyFill="1" applyAlignment="1">
      <alignment wrapText="1"/>
    </xf>
    <xf numFmtId="0" fontId="33" fillId="0" borderId="0" xfId="64" applyFont="1" applyFill="1" applyBorder="1" applyAlignment="1">
      <alignment vertical="top" wrapText="1"/>
    </xf>
    <xf numFmtId="4" fontId="33" fillId="0" borderId="29" xfId="41" applyNumberFormat="1" applyFont="1" applyFill="1" applyBorder="1" applyAlignment="1">
      <alignment horizontal="right" vertical="center"/>
    </xf>
    <xf numFmtId="0" fontId="36" fillId="0" borderId="14" xfId="49" applyFont="1" applyFill="1" applyBorder="1" applyAlignment="1">
      <alignment horizontal="left" indent="35"/>
    </xf>
    <xf numFmtId="3" fontId="33" fillId="0" borderId="0" xfId="49" applyNumberFormat="1" applyFont="1" applyFill="1" applyAlignment="1">
      <alignment horizontal="center"/>
    </xf>
    <xf numFmtId="0" fontId="36" fillId="0" borderId="0" xfId="49" applyFont="1" applyFill="1" applyAlignment="1">
      <alignment horizontal="center" vertical="center"/>
    </xf>
    <xf numFmtId="0" fontId="36" fillId="0" borderId="0" xfId="49" applyFont="1" applyFill="1" applyAlignment="1">
      <alignment horizontal="left" vertical="center" wrapText="1"/>
    </xf>
    <xf numFmtId="3" fontId="36" fillId="0" borderId="0" xfId="49" applyNumberFormat="1" applyFont="1" applyFill="1" applyAlignment="1">
      <alignment horizontal="center" vertical="center"/>
    </xf>
    <xf numFmtId="3" fontId="56" fillId="0" borderId="0" xfId="49" applyNumberFormat="1" applyFont="1" applyFill="1"/>
    <xf numFmtId="3" fontId="43" fillId="0" borderId="0" xfId="49" applyNumberFormat="1" applyFont="1" applyFill="1"/>
    <xf numFmtId="0" fontId="33" fillId="0" borderId="29" xfId="49" applyFont="1" applyFill="1" applyBorder="1" applyAlignment="1">
      <alignment horizontal="center" vertical="center" wrapText="1"/>
    </xf>
    <xf numFmtId="0" fontId="43" fillId="0" borderId="29" xfId="41" applyFont="1" applyFill="1" applyBorder="1" applyAlignment="1">
      <alignment horizontal="center" vertical="center" wrapText="1"/>
    </xf>
    <xf numFmtId="0" fontId="58" fillId="0" borderId="29" xfId="49" applyFont="1" applyFill="1" applyBorder="1" applyAlignment="1">
      <alignment horizontal="center" vertical="center" wrapText="1"/>
    </xf>
    <xf numFmtId="0" fontId="36" fillId="0" borderId="29" xfId="49" applyFont="1" applyFill="1" applyBorder="1" applyAlignment="1">
      <alignment horizontal="center" vertical="center" wrapText="1"/>
    </xf>
    <xf numFmtId="3" fontId="36" fillId="0" borderId="29" xfId="49" applyNumberFormat="1" applyFont="1" applyFill="1" applyBorder="1" applyAlignment="1">
      <alignment horizontal="center" vertical="center" wrapText="1"/>
    </xf>
    <xf numFmtId="0" fontId="33" fillId="0" borderId="0" xfId="42" applyFont="1" applyFill="1" applyBorder="1" applyAlignment="1">
      <alignment vertical="center"/>
    </xf>
    <xf numFmtId="3" fontId="56" fillId="0" borderId="0" xfId="49" applyNumberFormat="1" applyFont="1"/>
    <xf numFmtId="0" fontId="50" fillId="24" borderId="29" xfId="0" applyFont="1" applyFill="1" applyBorder="1" applyAlignment="1">
      <alignment horizontal="center" vertical="center" wrapText="1"/>
    </xf>
    <xf numFmtId="0" fontId="54" fillId="24" borderId="29" xfId="0" applyFont="1" applyFill="1" applyBorder="1" applyAlignment="1">
      <alignment horizontal="center" vertical="center" wrapText="1"/>
    </xf>
    <xf numFmtId="0" fontId="36" fillId="24" borderId="29" xfId="41" applyFont="1" applyFill="1" applyBorder="1" applyAlignment="1">
      <alignment horizontal="left" vertical="center"/>
    </xf>
    <xf numFmtId="0" fontId="36" fillId="24" borderId="29" xfId="41" applyFont="1" applyFill="1" applyBorder="1" applyAlignment="1">
      <alignment horizontal="center" vertical="center" wrapText="1"/>
    </xf>
    <xf numFmtId="0" fontId="51" fillId="24" borderId="29" xfId="0" applyFont="1" applyFill="1" applyBorder="1" applyAlignment="1">
      <alignment horizontal="center" vertical="center"/>
    </xf>
    <xf numFmtId="0" fontId="51" fillId="24" borderId="29" xfId="0" applyFont="1" applyFill="1" applyBorder="1" applyAlignment="1">
      <alignment horizontal="center" vertical="center" wrapText="1"/>
    </xf>
    <xf numFmtId="0" fontId="51" fillId="24" borderId="29" xfId="0" applyFont="1" applyFill="1" applyBorder="1" applyAlignment="1">
      <alignment vertical="center" wrapText="1"/>
    </xf>
    <xf numFmtId="3" fontId="36" fillId="24" borderId="29" xfId="41" applyNumberFormat="1" applyFont="1" applyFill="1" applyBorder="1" applyAlignment="1">
      <alignment horizontal="center" vertical="center" wrapText="1"/>
    </xf>
    <xf numFmtId="4" fontId="36" fillId="24" borderId="29" xfId="41" applyNumberFormat="1" applyFont="1" applyFill="1" applyBorder="1" applyAlignment="1">
      <alignment horizontal="center" vertical="center" wrapText="1"/>
    </xf>
    <xf numFmtId="3" fontId="36" fillId="24" borderId="29" xfId="41" applyNumberFormat="1" applyFont="1" applyFill="1" applyBorder="1" applyAlignment="1">
      <alignment horizontal="center" vertical="center"/>
    </xf>
    <xf numFmtId="4" fontId="36" fillId="24" borderId="29" xfId="41" applyNumberFormat="1" applyFont="1" applyFill="1" applyBorder="1" applyAlignment="1">
      <alignment horizontal="center" vertical="center"/>
    </xf>
    <xf numFmtId="0" fontId="54" fillId="24" borderId="29" xfId="0" applyFont="1" applyFill="1" applyBorder="1" applyAlignment="1">
      <alignment horizontal="center" vertical="center"/>
    </xf>
    <xf numFmtId="0" fontId="54" fillId="24" borderId="29" xfId="0" applyFont="1" applyFill="1" applyBorder="1" applyAlignment="1">
      <alignment vertical="center" wrapText="1"/>
    </xf>
    <xf numFmtId="0" fontId="51" fillId="24" borderId="29" xfId="0" applyFont="1" applyFill="1" applyBorder="1" applyAlignment="1">
      <alignment vertical="center"/>
    </xf>
    <xf numFmtId="0" fontId="36" fillId="24" borderId="29" xfId="41" applyFont="1" applyFill="1" applyBorder="1" applyAlignment="1">
      <alignment horizontal="left" vertical="center" wrapText="1"/>
    </xf>
    <xf numFmtId="0" fontId="52" fillId="0" borderId="29" xfId="0" applyFont="1" applyFill="1" applyBorder="1" applyAlignment="1">
      <alignment horizontal="center" vertical="center" wrapText="1"/>
    </xf>
    <xf numFmtId="0" fontId="53" fillId="0" borderId="29" xfId="0" applyFont="1" applyFill="1" applyBorder="1" applyAlignment="1">
      <alignment horizontal="center" vertical="center"/>
    </xf>
    <xf numFmtId="0" fontId="53" fillId="0" borderId="29" xfId="0" applyFont="1" applyFill="1" applyBorder="1" applyAlignment="1">
      <alignment horizontal="center" vertical="center" wrapText="1"/>
    </xf>
    <xf numFmtId="4" fontId="36" fillId="24" borderId="29" xfId="41" applyNumberFormat="1" applyFont="1" applyFill="1" applyBorder="1" applyAlignment="1">
      <alignment horizontal="right" vertical="center" wrapText="1"/>
    </xf>
    <xf numFmtId="4" fontId="36" fillId="24" borderId="29" xfId="41" applyNumberFormat="1" applyFont="1" applyFill="1" applyBorder="1" applyAlignment="1">
      <alignment horizontal="right" vertical="center"/>
    </xf>
    <xf numFmtId="3" fontId="33" fillId="0" borderId="29" xfId="0" applyNumberFormat="1" applyFont="1" applyFill="1" applyBorder="1" applyAlignment="1">
      <alignment horizontal="center" vertical="center" wrapText="1"/>
    </xf>
    <xf numFmtId="4" fontId="33" fillId="0" borderId="29" xfId="0" applyNumberFormat="1" applyFont="1" applyFill="1" applyBorder="1" applyAlignment="1">
      <alignment horizontal="right" vertical="center" wrapText="1"/>
    </xf>
    <xf numFmtId="0" fontId="56" fillId="24" borderId="29" xfId="49" applyFont="1" applyFill="1" applyBorder="1" applyAlignment="1">
      <alignment vertical="center"/>
    </xf>
    <xf numFmtId="0" fontId="36" fillId="24" borderId="29" xfId="49" applyFont="1" applyFill="1" applyBorder="1" applyAlignment="1">
      <alignment horizontal="center" vertical="center"/>
    </xf>
    <xf numFmtId="0" fontId="58" fillId="24" borderId="29" xfId="49" applyFont="1" applyFill="1" applyBorder="1" applyAlignment="1">
      <alignment horizontal="center" vertical="center" wrapText="1"/>
    </xf>
    <xf numFmtId="3" fontId="58" fillId="24" borderId="29" xfId="49" applyNumberFormat="1" applyFont="1" applyFill="1" applyBorder="1" applyAlignment="1">
      <alignment horizontal="center" vertical="center" wrapText="1"/>
    </xf>
    <xf numFmtId="4" fontId="36" fillId="24" borderId="29" xfId="49" applyNumberFormat="1" applyFont="1" applyFill="1" applyBorder="1" applyAlignment="1">
      <alignment horizontal="right" vertical="center" wrapText="1"/>
    </xf>
    <xf numFmtId="0" fontId="33" fillId="24" borderId="29" xfId="38" applyFont="1" applyFill="1" applyBorder="1" applyAlignment="1">
      <alignment horizontal="right" vertical="top"/>
    </xf>
    <xf numFmtId="43" fontId="33" fillId="0" borderId="29" xfId="67" applyNumberFormat="1" applyFont="1" applyFill="1" applyBorder="1" applyAlignment="1">
      <alignment horizontal="right" vertical="top"/>
    </xf>
    <xf numFmtId="43" fontId="33" fillId="24" borderId="29" xfId="38" applyNumberFormat="1" applyFont="1" applyFill="1" applyBorder="1" applyAlignment="1">
      <alignment horizontal="right" vertical="top"/>
    </xf>
    <xf numFmtId="43" fontId="33" fillId="0" borderId="29" xfId="38" applyNumberFormat="1" applyFont="1" applyFill="1" applyBorder="1" applyAlignment="1">
      <alignment horizontal="right" vertical="top"/>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0" fontId="28" fillId="0" borderId="0" xfId="0" applyFont="1" applyFill="1" applyAlignment="1">
      <alignment horizontal="left" vertical="center"/>
    </xf>
    <xf numFmtId="0" fontId="34" fillId="0" borderId="45" xfId="42" applyFont="1" applyFill="1" applyBorder="1" applyAlignment="1">
      <alignment horizontal="center" vertical="center" wrapText="1"/>
    </xf>
    <xf numFmtId="0" fontId="34" fillId="0" borderId="33" xfId="42" applyFont="1" applyFill="1" applyBorder="1" applyAlignment="1">
      <alignment horizontal="center" vertical="center" wrapText="1"/>
    </xf>
    <xf numFmtId="0" fontId="34" fillId="0" borderId="21" xfId="42" applyFont="1" applyFill="1" applyBorder="1" applyAlignment="1">
      <alignment horizontal="center" vertical="center" wrapText="1"/>
    </xf>
    <xf numFmtId="0" fontId="34" fillId="0" borderId="58" xfId="42" applyFont="1" applyFill="1" applyBorder="1" applyAlignment="1">
      <alignment horizontal="center" vertical="center" wrapText="1"/>
    </xf>
    <xf numFmtId="0" fontId="34" fillId="0" borderId="39" xfId="42" applyFont="1" applyFill="1" applyBorder="1" applyAlignment="1">
      <alignment horizontal="center" vertical="center" wrapText="1"/>
    </xf>
    <xf numFmtId="0" fontId="34" fillId="0" borderId="22" xfId="42" applyFont="1" applyFill="1" applyBorder="1" applyAlignment="1">
      <alignment horizontal="center" vertical="center" wrapText="1"/>
    </xf>
    <xf numFmtId="0" fontId="34" fillId="0" borderId="37" xfId="42" applyFont="1" applyFill="1" applyBorder="1" applyAlignment="1">
      <alignment horizontal="center" vertical="center" wrapText="1"/>
    </xf>
    <xf numFmtId="0" fontId="27" fillId="0" borderId="0" xfId="42" applyFont="1" applyFill="1" applyAlignment="1">
      <alignment horizontal="center" vertical="center"/>
    </xf>
    <xf numFmtId="0" fontId="38" fillId="0" borderId="0" xfId="42" applyFont="1" applyFill="1" applyAlignment="1">
      <alignment horizontal="center" vertical="center"/>
    </xf>
    <xf numFmtId="0" fontId="27" fillId="0" borderId="14" xfId="42" applyFont="1" applyFill="1" applyBorder="1" applyAlignment="1">
      <alignment horizontal="center" vertical="center"/>
    </xf>
    <xf numFmtId="0" fontId="31" fillId="0" borderId="0" xfId="42" applyFont="1" applyFill="1" applyAlignment="1">
      <alignment horizontal="center" vertical="center"/>
    </xf>
    <xf numFmtId="0" fontId="31" fillId="0" borderId="0" xfId="42" applyFont="1" applyFill="1" applyBorder="1" applyAlignment="1">
      <alignment horizontal="center" vertical="center"/>
    </xf>
    <xf numFmtId="0" fontId="26" fillId="0" borderId="31" xfId="42" applyFont="1" applyFill="1" applyBorder="1" applyAlignment="1">
      <alignment horizontal="center" vertical="center"/>
    </xf>
    <xf numFmtId="0" fontId="26" fillId="0" borderId="46" xfId="42" applyFont="1" applyFill="1" applyBorder="1" applyAlignment="1">
      <alignment horizontal="center" vertical="center"/>
    </xf>
    <xf numFmtId="0" fontId="34" fillId="0" borderId="47" xfId="42" applyFont="1" applyFill="1" applyBorder="1" applyAlignment="1">
      <alignment horizontal="center" vertical="center" wrapText="1"/>
    </xf>
    <xf numFmtId="0" fontId="34" fillId="0" borderId="48" xfId="42" applyFont="1" applyFill="1" applyBorder="1" applyAlignment="1">
      <alignment horizontal="center" vertical="center" wrapText="1"/>
    </xf>
    <xf numFmtId="0" fontId="31" fillId="0" borderId="14" xfId="42" applyFont="1" applyFill="1" applyBorder="1" applyAlignment="1">
      <alignment horizontal="center" vertical="center"/>
    </xf>
    <xf numFmtId="0" fontId="55" fillId="0" borderId="0" xfId="42" applyFont="1" applyFill="1" applyAlignment="1">
      <alignment horizontal="center"/>
    </xf>
    <xf numFmtId="0" fontId="33" fillId="0" borderId="29" xfId="0" applyFont="1" applyFill="1" applyBorder="1" applyAlignment="1">
      <alignment horizontal="center" vertical="center" wrapText="1"/>
    </xf>
    <xf numFmtId="0" fontId="33" fillId="0" borderId="29" xfId="0" applyFont="1" applyBorder="1" applyAlignment="1">
      <alignment vertical="center"/>
    </xf>
    <xf numFmtId="0" fontId="36" fillId="0" borderId="0" xfId="49" applyFont="1" applyFill="1" applyAlignment="1">
      <alignment horizontal="center"/>
    </xf>
    <xf numFmtId="0" fontId="33" fillId="0" borderId="14" xfId="49" applyFont="1" applyFill="1" applyBorder="1" applyAlignment="1">
      <alignment horizontal="center"/>
    </xf>
    <xf numFmtId="0" fontId="33" fillId="0" borderId="29" xfId="41" applyFont="1" applyFill="1" applyBorder="1" applyAlignment="1">
      <alignment horizontal="center" vertical="center" wrapText="1"/>
    </xf>
    <xf numFmtId="0" fontId="33" fillId="0" borderId="29" xfId="0" applyFont="1" applyBorder="1" applyAlignment="1">
      <alignment horizontal="center" vertical="center"/>
    </xf>
    <xf numFmtId="0" fontId="33" fillId="0" borderId="0" xfId="49" applyFont="1" applyFill="1" applyBorder="1" applyAlignment="1">
      <alignment horizontal="center"/>
    </xf>
    <xf numFmtId="0" fontId="33" fillId="0" borderId="0" xfId="49" applyFont="1" applyFill="1" applyBorder="1" applyAlignment="1">
      <alignment horizontal="center" vertical="center"/>
    </xf>
    <xf numFmtId="0" fontId="33" fillId="0" borderId="0" xfId="41" applyFont="1" applyFill="1" applyAlignment="1">
      <alignment horizontal="center" vertical="center" wrapText="1"/>
    </xf>
    <xf numFmtId="0" fontId="33" fillId="0" borderId="29" xfId="0" applyFont="1" applyFill="1" applyBorder="1" applyAlignment="1">
      <alignment horizontal="center" vertical="center"/>
    </xf>
    <xf numFmtId="0" fontId="33" fillId="0" borderId="29" xfId="41" applyFont="1" applyFill="1" applyBorder="1" applyAlignment="1">
      <alignment horizontal="center" vertical="center"/>
    </xf>
    <xf numFmtId="0" fontId="55" fillId="0" borderId="0" xfId="49" applyFont="1" applyFill="1" applyAlignment="1">
      <alignment horizontal="center" wrapText="1"/>
    </xf>
    <xf numFmtId="0" fontId="57" fillId="0" borderId="0" xfId="49" applyFont="1" applyFill="1" applyAlignment="1">
      <alignment horizontal="center" wrapText="1"/>
    </xf>
    <xf numFmtId="0" fontId="33" fillId="0" borderId="0" xfId="49" applyFont="1" applyFill="1" applyAlignment="1">
      <alignment horizontal="center"/>
    </xf>
    <xf numFmtId="0" fontId="10" fillId="0" borderId="0" xfId="0" applyFont="1" applyFill="1" applyAlignment="1">
      <alignment horizontal="center"/>
    </xf>
    <xf numFmtId="0" fontId="36" fillId="0" borderId="14" xfId="49" applyFont="1" applyFill="1" applyBorder="1" applyAlignment="1">
      <alignment horizontal="center" wrapText="1"/>
    </xf>
    <xf numFmtId="0" fontId="56" fillId="0" borderId="0" xfId="0" applyFont="1" applyAlignment="1">
      <alignment horizontal="center" wrapText="1"/>
    </xf>
    <xf numFmtId="0" fontId="43" fillId="0" borderId="0" xfId="0" applyFont="1" applyFill="1" applyAlignment="1">
      <alignment horizontal="right"/>
    </xf>
    <xf numFmtId="0" fontId="33" fillId="0" borderId="0" xfId="0" applyFont="1" applyFill="1" applyAlignment="1">
      <alignment horizontal="center" vertical="top" wrapText="1"/>
    </xf>
    <xf numFmtId="0" fontId="33" fillId="0" borderId="32" xfId="49" applyFont="1" applyFill="1" applyBorder="1" applyAlignment="1">
      <alignment horizontal="center"/>
    </xf>
    <xf numFmtId="0" fontId="36" fillId="0" borderId="29" xfId="41" applyFont="1" applyFill="1" applyBorder="1" applyAlignment="1">
      <alignment horizontal="center" vertical="center" wrapText="1"/>
    </xf>
    <xf numFmtId="0" fontId="33" fillId="0" borderId="32" xfId="49" applyFont="1" applyFill="1" applyBorder="1" applyAlignment="1">
      <alignment horizontal="center" vertical="center"/>
    </xf>
    <xf numFmtId="0" fontId="33" fillId="0" borderId="29" xfId="49" applyFont="1" applyFill="1" applyBorder="1" applyAlignment="1">
      <alignment horizontal="center" vertical="center" wrapText="1"/>
    </xf>
    <xf numFmtId="0" fontId="56" fillId="0" borderId="29" xfId="49" applyFont="1" applyFill="1" applyBorder="1" applyAlignment="1">
      <alignment horizontal="center" vertical="center" wrapText="1"/>
    </xf>
    <xf numFmtId="0" fontId="56" fillId="0" borderId="0" xfId="49" applyFont="1" applyFill="1" applyAlignment="1">
      <alignment horizontal="left" vertical="center" wrapText="1" indent="10"/>
    </xf>
    <xf numFmtId="0" fontId="33" fillId="0" borderId="29" xfId="49" applyFont="1" applyFill="1" applyBorder="1" applyAlignment="1">
      <alignment horizontal="center" vertical="center"/>
    </xf>
    <xf numFmtId="0" fontId="33" fillId="0" borderId="32" xfId="42" applyFont="1" applyFill="1" applyBorder="1" applyAlignment="1">
      <alignment horizontal="center" vertical="center"/>
    </xf>
    <xf numFmtId="0" fontId="33" fillId="0" borderId="32" xfId="42" applyFont="1" applyFill="1" applyBorder="1" applyAlignment="1">
      <alignment horizontal="center"/>
    </xf>
    <xf numFmtId="0" fontId="43" fillId="0" borderId="0" xfId="49" applyFont="1" applyFill="1" applyAlignment="1">
      <alignment horizontal="center" vertical="center" wrapText="1"/>
    </xf>
    <xf numFmtId="0" fontId="33" fillId="0" borderId="28" xfId="49" applyFont="1" applyFill="1" applyBorder="1" applyAlignment="1">
      <alignment horizontal="center" vertical="center" wrapText="1"/>
    </xf>
    <xf numFmtId="0" fontId="33" fillId="0" borderId="40" xfId="49"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3" fillId="0" borderId="29" xfId="0" applyFont="1" applyFill="1" applyBorder="1" applyAlignment="1">
      <alignment horizontal="center" vertical="top" wrapText="1"/>
    </xf>
    <xf numFmtId="0" fontId="33" fillId="0" borderId="28" xfId="64" applyFont="1" applyBorder="1" applyAlignment="1">
      <alignment horizontal="center" vertical="top" wrapText="1"/>
    </xf>
    <xf numFmtId="0" fontId="33" fillId="0" borderId="52" xfId="64" applyFont="1" applyBorder="1" applyAlignment="1">
      <alignment horizontal="center" vertical="top" wrapText="1"/>
    </xf>
    <xf numFmtId="0" fontId="33" fillId="0" borderId="40" xfId="64" applyFont="1" applyBorder="1" applyAlignment="1">
      <alignment horizontal="center" vertical="top" wrapText="1"/>
    </xf>
    <xf numFmtId="0" fontId="33" fillId="0" borderId="28" xfId="0" applyFont="1" applyFill="1" applyBorder="1" applyAlignment="1">
      <alignment horizontal="left" vertical="top" wrapText="1"/>
    </xf>
    <xf numFmtId="0" fontId="33" fillId="0" borderId="52" xfId="0" applyFont="1" applyFill="1" applyBorder="1" applyAlignment="1">
      <alignment horizontal="left" vertical="top" wrapText="1"/>
    </xf>
    <xf numFmtId="0" fontId="33" fillId="0" borderId="40" xfId="0" applyFont="1" applyFill="1" applyBorder="1" applyAlignment="1">
      <alignment horizontal="left" vertical="top" wrapText="1"/>
    </xf>
    <xf numFmtId="0" fontId="33" fillId="0" borderId="28" xfId="0" applyFont="1" applyFill="1" applyBorder="1" applyAlignment="1">
      <alignment horizontal="center" vertical="top" wrapText="1"/>
    </xf>
    <xf numFmtId="0" fontId="33" fillId="0" borderId="52" xfId="0" applyFont="1" applyFill="1" applyBorder="1" applyAlignment="1">
      <alignment horizontal="center" vertical="top" wrapText="1"/>
    </xf>
    <xf numFmtId="0" fontId="33" fillId="0" borderId="40" xfId="0" applyFont="1" applyFill="1" applyBorder="1" applyAlignment="1">
      <alignment horizontal="center" vertical="top" wrapText="1"/>
    </xf>
    <xf numFmtId="0" fontId="46" fillId="0" borderId="28" xfId="64" applyFont="1" applyBorder="1" applyAlignment="1">
      <alignment horizontal="center" vertical="top" wrapText="1"/>
    </xf>
    <xf numFmtId="0" fontId="46" fillId="0" borderId="52" xfId="64" applyFont="1" applyBorder="1" applyAlignment="1">
      <alignment horizontal="center" vertical="top" wrapText="1"/>
    </xf>
    <xf numFmtId="0" fontId="46" fillId="0" borderId="40" xfId="64" applyFont="1" applyBorder="1" applyAlignment="1">
      <alignment horizontal="center" vertical="top" wrapText="1"/>
    </xf>
    <xf numFmtId="0" fontId="27" fillId="0" borderId="0" xfId="39" applyFont="1" applyAlignment="1">
      <alignment horizontal="center" vertical="center" wrapText="1"/>
    </xf>
    <xf numFmtId="0" fontId="44" fillId="0" borderId="0" xfId="49" applyFont="1" applyFill="1" applyAlignment="1">
      <alignment horizontal="center" wrapText="1"/>
    </xf>
    <xf numFmtId="0" fontId="33" fillId="0" borderId="28" xfId="64" applyFont="1" applyBorder="1" applyAlignment="1">
      <alignment horizontal="center" vertical="center" wrapText="1"/>
    </xf>
    <xf numFmtId="0" fontId="33" fillId="0" borderId="52" xfId="64" applyFont="1" applyBorder="1" applyAlignment="1">
      <alignment horizontal="center" vertical="center" wrapText="1"/>
    </xf>
    <xf numFmtId="0" fontId="33" fillId="0" borderId="40" xfId="64" applyFont="1" applyBorder="1" applyAlignment="1">
      <alignment horizontal="center" vertical="center" wrapText="1"/>
    </xf>
    <xf numFmtId="0" fontId="45" fillId="0" borderId="28" xfId="39" applyFont="1" applyBorder="1" applyAlignment="1">
      <alignment horizontal="center" vertical="center" wrapText="1"/>
    </xf>
    <xf numFmtId="0" fontId="45" fillId="0" borderId="52" xfId="39" applyFont="1" applyBorder="1" applyAlignment="1">
      <alignment horizontal="center" vertical="center" wrapText="1"/>
    </xf>
    <xf numFmtId="0" fontId="45" fillId="0" borderId="40" xfId="39" applyFont="1" applyBorder="1" applyAlignment="1">
      <alignment horizontal="center" vertical="center" wrapText="1"/>
    </xf>
    <xf numFmtId="0" fontId="33" fillId="0" borderId="29" xfId="39" applyFont="1" applyFill="1" applyBorder="1" applyAlignment="1">
      <alignment horizontal="center" vertical="top" wrapText="1"/>
    </xf>
    <xf numFmtId="0" fontId="33" fillId="0" borderId="29" xfId="39" applyFont="1" applyBorder="1" applyAlignment="1">
      <alignment horizontal="center" vertical="top" wrapText="1"/>
    </xf>
    <xf numFmtId="0" fontId="36" fillId="0" borderId="29" xfId="39" applyFont="1" applyFill="1" applyBorder="1" applyAlignment="1">
      <alignment horizontal="center" vertical="top" wrapText="1"/>
    </xf>
    <xf numFmtId="0" fontId="33" fillId="0" borderId="29" xfId="39" applyFont="1" applyBorder="1" applyAlignment="1">
      <alignment vertical="top" wrapText="1"/>
    </xf>
    <xf numFmtId="0" fontId="33" fillId="0" borderId="28" xfId="64" applyFont="1" applyFill="1" applyBorder="1" applyAlignment="1">
      <alignment horizontal="center" vertical="center" wrapText="1"/>
    </xf>
    <xf numFmtId="0" fontId="33" fillId="0" borderId="52" xfId="64" applyFont="1" applyFill="1" applyBorder="1" applyAlignment="1">
      <alignment horizontal="center" vertical="center" wrapText="1"/>
    </xf>
    <xf numFmtId="0" fontId="33" fillId="0" borderId="40" xfId="64" applyFont="1" applyFill="1" applyBorder="1" applyAlignment="1">
      <alignment horizontal="center" vertical="center" wrapText="1"/>
    </xf>
    <xf numFmtId="0" fontId="48" fillId="0" borderId="29" xfId="39" applyFont="1" applyFill="1" applyBorder="1" applyAlignment="1">
      <alignment horizontal="center" vertical="top" wrapText="1"/>
    </xf>
    <xf numFmtId="0" fontId="48" fillId="0" borderId="29" xfId="39" applyFont="1" applyFill="1" applyBorder="1" applyAlignment="1">
      <alignment vertical="top" wrapText="1"/>
    </xf>
    <xf numFmtId="0" fontId="33" fillId="0" borderId="14" xfId="39" applyFont="1" applyBorder="1" applyAlignment="1">
      <alignment horizontal="center" vertical="center" wrapText="1"/>
    </xf>
    <xf numFmtId="0" fontId="33" fillId="0" borderId="0" xfId="49" applyFont="1" applyFill="1" applyAlignment="1">
      <alignment horizontal="center" wrapText="1"/>
    </xf>
    <xf numFmtId="0" fontId="33" fillId="0" borderId="28" xfId="0" applyFont="1" applyFill="1" applyBorder="1" applyAlignment="1">
      <alignment horizontal="justify" vertical="top" wrapText="1"/>
    </xf>
    <xf numFmtId="0" fontId="33" fillId="0" borderId="52" xfId="0" applyFont="1" applyFill="1" applyBorder="1" applyAlignment="1">
      <alignment horizontal="justify" vertical="top" wrapText="1"/>
    </xf>
    <xf numFmtId="0" fontId="33" fillId="0" borderId="40" xfId="0" applyFont="1" applyFill="1" applyBorder="1" applyAlignment="1">
      <alignment horizontal="justify" vertical="top" wrapText="1"/>
    </xf>
    <xf numFmtId="0" fontId="33" fillId="0" borderId="28" xfId="64" applyFont="1" applyFill="1" applyBorder="1" applyAlignment="1">
      <alignment horizontal="center" vertical="top" wrapText="1"/>
    </xf>
    <xf numFmtId="0" fontId="33" fillId="0" borderId="52" xfId="64" applyFont="1" applyFill="1" applyBorder="1" applyAlignment="1">
      <alignment horizontal="center" vertical="top" wrapText="1"/>
    </xf>
    <xf numFmtId="0" fontId="33" fillId="0" borderId="40" xfId="64" applyFont="1" applyFill="1" applyBorder="1" applyAlignment="1">
      <alignment horizontal="center" vertical="top" wrapText="1"/>
    </xf>
    <xf numFmtId="0" fontId="31" fillId="0" borderId="14" xfId="49" applyFont="1" applyFill="1" applyBorder="1" applyAlignment="1">
      <alignment horizontal="center" wrapText="1"/>
    </xf>
    <xf numFmtId="0" fontId="31" fillId="0" borderId="0" xfId="49" applyFont="1" applyFill="1" applyBorder="1" applyAlignment="1">
      <alignment horizontal="center" vertical="center" wrapText="1"/>
    </xf>
    <xf numFmtId="0" fontId="31" fillId="0" borderId="0" xfId="49" applyFont="1" applyFill="1" applyBorder="1" applyAlignment="1">
      <alignment horizontal="center" wrapText="1"/>
    </xf>
    <xf numFmtId="0" fontId="33" fillId="0" borderId="0" xfId="39" applyFont="1" applyFill="1" applyAlignment="1">
      <alignment horizontal="center" vertical="top" wrapText="1"/>
    </xf>
  </cellXfs>
  <cellStyles count="6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_ICD10"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Гиперссылка 2" xfId="29"/>
    <cellStyle name="Гиперссылка 3" xfId="5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34" builtinId="25" customBuiltin="1"/>
    <cellStyle name="Контрольная ячейка" xfId="35" builtinId="23" customBuiltin="1"/>
    <cellStyle name="Название" xfId="36" builtinId="15" customBuiltin="1"/>
    <cellStyle name="Нейтральный" xfId="37" builtinId="28" customBuiltin="1"/>
    <cellStyle name="Обычный" xfId="0" builtinId="0"/>
    <cellStyle name="Обычный 10" xfId="64"/>
    <cellStyle name="Обычный 11" xfId="65"/>
    <cellStyle name="Обычный 2" xfId="38"/>
    <cellStyle name="Обычный 2 2" xfId="53"/>
    <cellStyle name="Обычный 2 3" xfId="54"/>
    <cellStyle name="Обычный 2 4" xfId="50"/>
    <cellStyle name="Обычный 3" xfId="39"/>
    <cellStyle name="Обычный 3 2" xfId="55"/>
    <cellStyle name="Обычный 3 3" xfId="56"/>
    <cellStyle name="Обычный 4" xfId="40"/>
    <cellStyle name="Обычный 4 2" xfId="52"/>
    <cellStyle name="Обычный 5" xfId="57"/>
    <cellStyle name="Обычный 5 2" xfId="58"/>
    <cellStyle name="Обычный 5 3" xfId="59"/>
    <cellStyle name="Обычный 6" xfId="60"/>
    <cellStyle name="Обычный 7" xfId="61"/>
    <cellStyle name="Обычный 8" xfId="62"/>
    <cellStyle name="Обычный 9" xfId="63"/>
    <cellStyle name="Обычный_Копия СВОД по КСГ 1-5." xfId="41"/>
    <cellStyle name="Обычный_План-задания по объемам ОМС на 2014" xfId="42"/>
    <cellStyle name="Обычный_План-задания по объемам ОМС на 2014 2" xfId="49"/>
    <cellStyle name="Плохой" xfId="43" builtinId="27" customBuiltin="1"/>
    <cellStyle name="Пояснение" xfId="44" builtinId="53" customBuiltin="1"/>
    <cellStyle name="Примечание" xfId="45" builtinId="10" customBuiltin="1"/>
    <cellStyle name="Связанная ячейка" xfId="46" builtinId="24" customBuiltin="1"/>
    <cellStyle name="Текст предупреждения" xfId="47" builtinId="11" customBuiltin="1"/>
    <cellStyle name="Финансовый 2" xfId="67"/>
    <cellStyle name="Финансовый 3" xfId="66"/>
    <cellStyle name="Хороший" xfId="48" builtinId="26"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EBFFFF"/>
      <color rgb="FFCCFFFF"/>
      <color rgb="FFFF66FF"/>
      <color rgb="FF99CC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Y100"/>
  <sheetViews>
    <sheetView view="pageBreakPreview" topLeftCell="A43" zoomScale="50" zoomScaleNormal="70" zoomScaleSheetLayoutView="50" workbookViewId="0">
      <selection activeCell="H95" sqref="H95:K95"/>
    </sheetView>
  </sheetViews>
  <sheetFormatPr defaultColWidth="10.6640625" defaultRowHeight="15.75"/>
  <cols>
    <col min="1" max="1" width="10.5" style="101" customWidth="1"/>
    <col min="2" max="2" width="52.83203125" style="29" customWidth="1"/>
    <col min="3" max="3" width="21.5" style="29" customWidth="1"/>
    <col min="4" max="6" width="21" style="102" customWidth="1"/>
    <col min="7" max="7" width="20" style="102" customWidth="1"/>
    <col min="8" max="11" width="18.83203125" style="103" customWidth="1"/>
    <col min="12" max="12" width="17" style="103" customWidth="1"/>
    <col min="13" max="13" width="18.33203125" style="103" customWidth="1"/>
    <col min="14" max="16" width="18.6640625" style="103" customWidth="1"/>
    <col min="17" max="17" width="17" style="103" customWidth="1"/>
    <col min="18" max="16384" width="10.6640625" style="103"/>
  </cols>
  <sheetData>
    <row r="1" spans="1:17" ht="79.5" customHeight="1">
      <c r="B1" s="62"/>
      <c r="C1" s="63"/>
      <c r="D1" s="63"/>
      <c r="E1" s="63"/>
      <c r="L1" s="274" t="s">
        <v>1342</v>
      </c>
      <c r="M1" s="274"/>
      <c r="N1" s="274"/>
      <c r="O1" s="274"/>
      <c r="P1" s="274"/>
      <c r="Q1" s="274"/>
    </row>
    <row r="2" spans="1:17" ht="53.25" customHeight="1">
      <c r="B2" s="40"/>
      <c r="C2" s="40"/>
      <c r="D2" s="104"/>
      <c r="E2" s="104"/>
      <c r="H2" s="101"/>
      <c r="I2" s="101"/>
      <c r="J2" s="101"/>
      <c r="K2" s="101"/>
      <c r="L2" s="275" t="s">
        <v>1352</v>
      </c>
      <c r="M2" s="275"/>
      <c r="N2" s="275"/>
      <c r="O2" s="275"/>
      <c r="P2" s="275"/>
      <c r="Q2" s="275"/>
    </row>
    <row r="3" spans="1:17" ht="22.5" customHeight="1">
      <c r="H3" s="105"/>
      <c r="I3" s="105"/>
      <c r="J3" s="105"/>
      <c r="K3" s="105"/>
      <c r="L3" s="276"/>
      <c r="M3" s="276"/>
      <c r="Q3" s="106" t="s">
        <v>583</v>
      </c>
    </row>
    <row r="4" spans="1:17" ht="18.75">
      <c r="A4" s="284" t="s">
        <v>379</v>
      </c>
      <c r="B4" s="284"/>
      <c r="C4" s="284"/>
      <c r="D4" s="284"/>
      <c r="E4" s="284"/>
      <c r="F4" s="284"/>
      <c r="G4" s="284"/>
      <c r="H4" s="284"/>
      <c r="I4" s="284"/>
      <c r="J4" s="284"/>
      <c r="K4" s="284"/>
      <c r="L4" s="284"/>
      <c r="M4" s="284"/>
      <c r="N4" s="284"/>
      <c r="O4" s="284"/>
      <c r="P4" s="284"/>
      <c r="Q4" s="284"/>
    </row>
    <row r="5" spans="1:17" ht="18.75">
      <c r="A5" s="284" t="s">
        <v>380</v>
      </c>
      <c r="B5" s="284"/>
      <c r="C5" s="284"/>
      <c r="D5" s="284"/>
      <c r="E5" s="284"/>
      <c r="F5" s="284"/>
      <c r="G5" s="284"/>
      <c r="H5" s="284"/>
      <c r="I5" s="284"/>
      <c r="J5" s="284"/>
      <c r="K5" s="284"/>
      <c r="L5" s="284"/>
      <c r="M5" s="284"/>
      <c r="N5" s="284"/>
      <c r="O5" s="284"/>
      <c r="P5" s="284"/>
      <c r="Q5" s="284"/>
    </row>
    <row r="6" spans="1:17" ht="18.75">
      <c r="A6" s="284" t="s">
        <v>381</v>
      </c>
      <c r="B6" s="284"/>
      <c r="C6" s="284"/>
      <c r="D6" s="284"/>
      <c r="E6" s="284"/>
      <c r="F6" s="284"/>
      <c r="G6" s="284"/>
      <c r="H6" s="284"/>
      <c r="I6" s="284"/>
      <c r="J6" s="284"/>
      <c r="K6" s="284"/>
      <c r="L6" s="284"/>
      <c r="M6" s="284"/>
      <c r="N6" s="284"/>
      <c r="O6" s="284"/>
      <c r="P6" s="284"/>
      <c r="Q6" s="284"/>
    </row>
    <row r="7" spans="1:17" ht="18.75">
      <c r="A7" s="3"/>
      <c r="B7" s="3"/>
      <c r="C7" s="3"/>
      <c r="D7" s="3"/>
      <c r="E7" s="3"/>
      <c r="F7" s="3"/>
      <c r="G7" s="3"/>
      <c r="H7" s="3"/>
      <c r="I7" s="3"/>
      <c r="J7" s="3"/>
      <c r="K7" s="3"/>
      <c r="L7" s="3"/>
    </row>
    <row r="8" spans="1:17" ht="18.75">
      <c r="A8" s="285" t="s">
        <v>596</v>
      </c>
      <c r="B8" s="285"/>
      <c r="C8" s="285"/>
      <c r="D8" s="285"/>
      <c r="E8" s="285"/>
      <c r="F8" s="285"/>
      <c r="G8" s="285"/>
      <c r="H8" s="285"/>
      <c r="I8" s="285"/>
      <c r="J8" s="285"/>
      <c r="K8" s="285"/>
      <c r="L8" s="285"/>
      <c r="M8" s="285"/>
      <c r="N8" s="285"/>
      <c r="O8" s="285"/>
      <c r="P8" s="285"/>
      <c r="Q8" s="285"/>
    </row>
    <row r="9" spans="1:17" ht="18.75">
      <c r="A9" s="3"/>
      <c r="B9" s="3"/>
      <c r="C9" s="103"/>
      <c r="D9" s="3"/>
      <c r="E9" s="3"/>
      <c r="F9" s="3"/>
      <c r="G9" s="107"/>
      <c r="H9" s="3"/>
      <c r="I9" s="3"/>
      <c r="J9" s="3"/>
      <c r="K9" s="3"/>
      <c r="L9" s="3"/>
    </row>
    <row r="10" spans="1:17" ht="20.25">
      <c r="A10" s="3"/>
      <c r="B10" s="3"/>
      <c r="C10" s="103"/>
      <c r="D10" s="3"/>
      <c r="E10" s="3"/>
      <c r="F10" s="103"/>
      <c r="G10" s="3" t="s">
        <v>575</v>
      </c>
      <c r="H10" s="135">
        <v>2019</v>
      </c>
      <c r="I10" s="108" t="s">
        <v>593</v>
      </c>
      <c r="J10" s="3"/>
      <c r="K10" s="3"/>
      <c r="L10" s="3"/>
    </row>
    <row r="11" spans="1:17" ht="18.75">
      <c r="A11" s="3"/>
      <c r="B11" s="3"/>
      <c r="C11" s="107"/>
      <c r="D11" s="3"/>
      <c r="E11" s="3"/>
      <c r="F11" s="3"/>
      <c r="G11" s="3"/>
      <c r="H11" s="3"/>
      <c r="I11" s="3"/>
      <c r="J11" s="3"/>
      <c r="K11" s="3"/>
      <c r="L11" s="3"/>
    </row>
    <row r="12" spans="1:17" ht="18.75">
      <c r="A12" s="109" t="s">
        <v>570</v>
      </c>
      <c r="B12" s="110">
        <v>520117</v>
      </c>
      <c r="C12" s="286" t="s">
        <v>1867</v>
      </c>
      <c r="D12" s="286"/>
      <c r="E12" s="286"/>
      <c r="F12" s="286"/>
      <c r="G12" s="286"/>
      <c r="H12" s="286"/>
      <c r="I12" s="286"/>
      <c r="J12" s="286"/>
      <c r="K12" s="286"/>
      <c r="L12" s="286"/>
      <c r="M12" s="286"/>
      <c r="N12" s="286"/>
      <c r="O12" s="111"/>
      <c r="P12" s="111"/>
    </row>
    <row r="13" spans="1:17" ht="18.75">
      <c r="A13" s="287" t="s">
        <v>382</v>
      </c>
      <c r="B13" s="287"/>
      <c r="C13" s="287" t="s">
        <v>378</v>
      </c>
      <c r="D13" s="287"/>
      <c r="E13" s="287"/>
      <c r="F13" s="287"/>
      <c r="G13" s="287"/>
      <c r="H13" s="287"/>
      <c r="I13" s="287"/>
      <c r="J13" s="287"/>
      <c r="K13" s="287"/>
      <c r="L13" s="287"/>
      <c r="M13" s="287"/>
    </row>
    <row r="14" spans="1:17">
      <c r="B14" s="101"/>
      <c r="C14" s="101"/>
      <c r="D14" s="112"/>
      <c r="E14" s="112"/>
      <c r="F14" s="112"/>
      <c r="G14" s="112"/>
      <c r="H14" s="101"/>
      <c r="I14" s="101"/>
      <c r="J14" s="101"/>
      <c r="K14" s="101"/>
      <c r="L14" s="101"/>
    </row>
    <row r="15" spans="1:17" s="3" customFormat="1" ht="10.5" customHeight="1">
      <c r="B15" s="4"/>
      <c r="C15" s="4"/>
      <c r="D15" s="5"/>
      <c r="E15" s="5"/>
      <c r="F15" s="5"/>
      <c r="G15" s="5"/>
    </row>
    <row r="16" spans="1:17" ht="16.5" thickBot="1">
      <c r="B16" s="30"/>
      <c r="C16" s="30"/>
    </row>
    <row r="17" spans="1:25" s="29" customFormat="1" ht="17.25" customHeight="1" thickBot="1">
      <c r="A17" s="289" t="s">
        <v>189</v>
      </c>
      <c r="B17" s="291" t="s">
        <v>383</v>
      </c>
      <c r="C17" s="277" t="s">
        <v>384</v>
      </c>
      <c r="D17" s="278"/>
      <c r="E17" s="278"/>
      <c r="F17" s="278"/>
      <c r="G17" s="278"/>
      <c r="H17" s="279" t="s">
        <v>385</v>
      </c>
      <c r="I17" s="280"/>
      <c r="J17" s="280"/>
      <c r="K17" s="280"/>
      <c r="L17" s="281"/>
      <c r="M17" s="279" t="s">
        <v>72</v>
      </c>
      <c r="N17" s="282"/>
      <c r="O17" s="281"/>
      <c r="P17" s="281"/>
      <c r="Q17" s="283"/>
    </row>
    <row r="18" spans="1:25" s="29" customFormat="1" ht="124.5" customHeight="1" thickBot="1">
      <c r="A18" s="290"/>
      <c r="B18" s="292"/>
      <c r="C18" s="31" t="s">
        <v>386</v>
      </c>
      <c r="D18" s="97" t="s">
        <v>387</v>
      </c>
      <c r="E18" s="97" t="s">
        <v>571</v>
      </c>
      <c r="F18" s="97" t="s">
        <v>572</v>
      </c>
      <c r="G18" s="32" t="s">
        <v>388</v>
      </c>
      <c r="H18" s="33" t="s">
        <v>386</v>
      </c>
      <c r="I18" s="34" t="s">
        <v>387</v>
      </c>
      <c r="J18" s="97" t="s">
        <v>571</v>
      </c>
      <c r="K18" s="97" t="s">
        <v>572</v>
      </c>
      <c r="L18" s="35" t="s">
        <v>388</v>
      </c>
      <c r="M18" s="33" t="s">
        <v>386</v>
      </c>
      <c r="N18" s="97" t="s">
        <v>387</v>
      </c>
      <c r="O18" s="97" t="s">
        <v>571</v>
      </c>
      <c r="P18" s="97" t="s">
        <v>572</v>
      </c>
      <c r="Q18" s="36" t="s">
        <v>388</v>
      </c>
    </row>
    <row r="19" spans="1:25" s="29" customFormat="1" ht="19.5" customHeight="1" thickBot="1">
      <c r="A19" s="6">
        <v>1</v>
      </c>
      <c r="B19" s="32">
        <v>2</v>
      </c>
      <c r="C19" s="94">
        <v>3</v>
      </c>
      <c r="D19" s="7">
        <v>4</v>
      </c>
      <c r="E19" s="7">
        <v>5</v>
      </c>
      <c r="F19" s="7">
        <v>6</v>
      </c>
      <c r="G19" s="11">
        <v>7</v>
      </c>
      <c r="H19" s="94">
        <v>8</v>
      </c>
      <c r="I19" s="97">
        <v>9</v>
      </c>
      <c r="J19" s="95">
        <v>10</v>
      </c>
      <c r="K19" s="95">
        <v>11</v>
      </c>
      <c r="L19" s="96">
        <v>12</v>
      </c>
      <c r="M19" s="94" t="s">
        <v>573</v>
      </c>
      <c r="N19" s="97">
        <v>14</v>
      </c>
      <c r="O19" s="96" t="s">
        <v>595</v>
      </c>
      <c r="P19" s="96">
        <v>16</v>
      </c>
      <c r="Q19" s="98" t="s">
        <v>594</v>
      </c>
    </row>
    <row r="20" spans="1:25" s="116" customFormat="1" ht="18.75">
      <c r="A20" s="113">
        <v>1</v>
      </c>
      <c r="B20" s="114" t="s">
        <v>574</v>
      </c>
      <c r="C20" s="64"/>
      <c r="D20" s="65">
        <f>IF(C20=0,0,ROUND(E20/C20,1))</f>
        <v>0</v>
      </c>
      <c r="E20" s="66"/>
      <c r="F20" s="66">
        <f>IF(G20=0,0,ROUND(E20/G20,0))</f>
        <v>0</v>
      </c>
      <c r="G20" s="67"/>
      <c r="H20" s="68"/>
      <c r="I20" s="65">
        <f>IF(H20=0,0,ROUND(J20/H20,1))</f>
        <v>0</v>
      </c>
      <c r="J20" s="66"/>
      <c r="K20" s="66">
        <f>IF(L20=0,0,ROUND(J20/L20,0))</f>
        <v>0</v>
      </c>
      <c r="L20" s="69"/>
      <c r="M20" s="68">
        <f>C20+H20</f>
        <v>0</v>
      </c>
      <c r="N20" s="65">
        <f>IF(M20=0,0,ROUND(O20/M20,1))</f>
        <v>0</v>
      </c>
      <c r="O20" s="69">
        <f>E20+J20</f>
        <v>0</v>
      </c>
      <c r="P20" s="66">
        <f>IF(Q20=0,0,ROUND(O20/Q20,0))</f>
        <v>0</v>
      </c>
      <c r="Q20" s="70">
        <f t="shared" ref="Q20:Q51" si="0">G20+L20</f>
        <v>0</v>
      </c>
      <c r="R20" s="115"/>
      <c r="S20" s="115"/>
      <c r="T20" s="115"/>
      <c r="U20" s="115"/>
      <c r="V20" s="115"/>
      <c r="W20" s="115"/>
      <c r="X20" s="115"/>
      <c r="Y20" s="115"/>
    </row>
    <row r="21" spans="1:25" s="116" customFormat="1" ht="18.75">
      <c r="A21" s="117">
        <v>2</v>
      </c>
      <c r="B21" s="118" t="s">
        <v>191</v>
      </c>
      <c r="C21" s="8"/>
      <c r="D21" s="65">
        <f t="shared" ref="D21:D76" si="1">IF(C21=0,0,ROUND(E21/C21,1))</f>
        <v>0</v>
      </c>
      <c r="E21" s="66"/>
      <c r="F21" s="66">
        <f t="shared" ref="F21:F84" si="2">IF(G21=0,0,ROUND(E21/G21,0))</f>
        <v>0</v>
      </c>
      <c r="G21" s="67"/>
      <c r="H21" s="71"/>
      <c r="I21" s="65">
        <f t="shared" ref="I21:I77" si="3">IF(H21=0,0,ROUND(J21/H21,1))</f>
        <v>0</v>
      </c>
      <c r="J21" s="72"/>
      <c r="K21" s="66">
        <f t="shared" ref="K21:K77" si="4">IF(L21=0,0,ROUND(J21/L21,0))</f>
        <v>0</v>
      </c>
      <c r="L21" s="73"/>
      <c r="M21" s="68">
        <f>C21+H21</f>
        <v>0</v>
      </c>
      <c r="N21" s="65">
        <f t="shared" ref="N21:N77" si="5">IF(M21=0,0,ROUND(O21/M21,1))</f>
        <v>0</v>
      </c>
      <c r="O21" s="69">
        <f t="shared" ref="O21:O76" si="6">E21+J21</f>
        <v>0</v>
      </c>
      <c r="P21" s="66">
        <f t="shared" ref="P21:P77" si="7">IF(Q21=0,0,ROUND(O21/Q21,0))</f>
        <v>0</v>
      </c>
      <c r="Q21" s="70">
        <f t="shared" si="0"/>
        <v>0</v>
      </c>
      <c r="R21" s="115"/>
      <c r="S21" s="115"/>
      <c r="T21" s="115"/>
      <c r="U21" s="115"/>
      <c r="V21" s="115"/>
      <c r="W21" s="115"/>
      <c r="X21" s="115"/>
      <c r="Y21" s="115"/>
    </row>
    <row r="22" spans="1:25" s="116" customFormat="1" ht="18.75">
      <c r="A22" s="117">
        <v>3</v>
      </c>
      <c r="B22" s="118" t="s">
        <v>192</v>
      </c>
      <c r="C22" s="8"/>
      <c r="D22" s="65">
        <f t="shared" si="1"/>
        <v>0</v>
      </c>
      <c r="E22" s="66"/>
      <c r="F22" s="66">
        <f t="shared" si="2"/>
        <v>0</v>
      </c>
      <c r="G22" s="67"/>
      <c r="H22" s="71"/>
      <c r="I22" s="65">
        <f t="shared" si="3"/>
        <v>0</v>
      </c>
      <c r="J22" s="72"/>
      <c r="K22" s="66">
        <f t="shared" si="4"/>
        <v>0</v>
      </c>
      <c r="L22" s="73"/>
      <c r="M22" s="68">
        <f t="shared" ref="M22:M65" si="8">C22+H22</f>
        <v>0</v>
      </c>
      <c r="N22" s="65">
        <f t="shared" si="5"/>
        <v>0</v>
      </c>
      <c r="O22" s="69">
        <f t="shared" si="6"/>
        <v>0</v>
      </c>
      <c r="P22" s="66">
        <f t="shared" si="7"/>
        <v>0</v>
      </c>
      <c r="Q22" s="70">
        <f t="shared" si="0"/>
        <v>0</v>
      </c>
      <c r="R22" s="115"/>
      <c r="S22" s="115"/>
      <c r="T22" s="115"/>
      <c r="U22" s="115"/>
      <c r="V22" s="115"/>
      <c r="W22" s="115"/>
      <c r="X22" s="115"/>
      <c r="Y22" s="115"/>
    </row>
    <row r="23" spans="1:25" s="116" customFormat="1" ht="49.5">
      <c r="A23" s="117">
        <v>4</v>
      </c>
      <c r="B23" s="119" t="s">
        <v>193</v>
      </c>
      <c r="C23" s="8"/>
      <c r="D23" s="65">
        <f t="shared" si="1"/>
        <v>0</v>
      </c>
      <c r="E23" s="66"/>
      <c r="F23" s="66">
        <f t="shared" si="2"/>
        <v>0</v>
      </c>
      <c r="G23" s="67"/>
      <c r="H23" s="71"/>
      <c r="I23" s="65">
        <f t="shared" si="3"/>
        <v>0</v>
      </c>
      <c r="J23" s="72"/>
      <c r="K23" s="66">
        <f t="shared" si="4"/>
        <v>0</v>
      </c>
      <c r="L23" s="73"/>
      <c r="M23" s="68">
        <f t="shared" si="8"/>
        <v>0</v>
      </c>
      <c r="N23" s="65">
        <f t="shared" si="5"/>
        <v>0</v>
      </c>
      <c r="O23" s="69">
        <f t="shared" si="6"/>
        <v>0</v>
      </c>
      <c r="P23" s="66">
        <f t="shared" si="7"/>
        <v>0</v>
      </c>
      <c r="Q23" s="70">
        <f t="shared" si="0"/>
        <v>0</v>
      </c>
      <c r="R23" s="115"/>
      <c r="S23" s="115"/>
      <c r="T23" s="115"/>
      <c r="U23" s="115"/>
      <c r="V23" s="115"/>
      <c r="W23" s="115"/>
      <c r="X23" s="115"/>
      <c r="Y23" s="115"/>
    </row>
    <row r="24" spans="1:25" s="116" customFormat="1" ht="66">
      <c r="A24" s="117">
        <v>5</v>
      </c>
      <c r="B24" s="118" t="s">
        <v>194</v>
      </c>
      <c r="C24" s="8"/>
      <c r="D24" s="65">
        <f t="shared" si="1"/>
        <v>0</v>
      </c>
      <c r="E24" s="66"/>
      <c r="F24" s="66">
        <f t="shared" si="2"/>
        <v>0</v>
      </c>
      <c r="G24" s="67"/>
      <c r="H24" s="71"/>
      <c r="I24" s="65">
        <f t="shared" si="3"/>
        <v>0</v>
      </c>
      <c r="J24" s="72"/>
      <c r="K24" s="66">
        <f t="shared" si="4"/>
        <v>0</v>
      </c>
      <c r="L24" s="73"/>
      <c r="M24" s="68">
        <f t="shared" si="8"/>
        <v>0</v>
      </c>
      <c r="N24" s="65">
        <f t="shared" si="5"/>
        <v>0</v>
      </c>
      <c r="O24" s="69">
        <f t="shared" si="6"/>
        <v>0</v>
      </c>
      <c r="P24" s="66">
        <f t="shared" si="7"/>
        <v>0</v>
      </c>
      <c r="Q24" s="70">
        <f t="shared" si="0"/>
        <v>0</v>
      </c>
      <c r="R24" s="115"/>
      <c r="S24" s="115"/>
      <c r="T24" s="115"/>
      <c r="U24" s="115"/>
      <c r="V24" s="115"/>
      <c r="W24" s="115"/>
      <c r="X24" s="115"/>
      <c r="Y24" s="115"/>
    </row>
    <row r="25" spans="1:25" s="116" customFormat="1" ht="18.75">
      <c r="A25" s="117">
        <v>6</v>
      </c>
      <c r="B25" s="118" t="s">
        <v>195</v>
      </c>
      <c r="C25" s="8"/>
      <c r="D25" s="65">
        <f t="shared" si="1"/>
        <v>0</v>
      </c>
      <c r="E25" s="66"/>
      <c r="F25" s="66">
        <f t="shared" si="2"/>
        <v>0</v>
      </c>
      <c r="G25" s="67"/>
      <c r="H25" s="71"/>
      <c r="I25" s="65">
        <f t="shared" si="3"/>
        <v>0</v>
      </c>
      <c r="J25" s="72"/>
      <c r="K25" s="66">
        <f t="shared" si="4"/>
        <v>0</v>
      </c>
      <c r="L25" s="73"/>
      <c r="M25" s="68">
        <f t="shared" si="8"/>
        <v>0</v>
      </c>
      <c r="N25" s="65">
        <f t="shared" si="5"/>
        <v>0</v>
      </c>
      <c r="O25" s="69">
        <f t="shared" si="6"/>
        <v>0</v>
      </c>
      <c r="P25" s="66">
        <f t="shared" si="7"/>
        <v>0</v>
      </c>
      <c r="Q25" s="70">
        <f t="shared" si="0"/>
        <v>0</v>
      </c>
      <c r="R25" s="115"/>
      <c r="S25" s="115"/>
      <c r="T25" s="115"/>
      <c r="U25" s="115"/>
      <c r="V25" s="115"/>
      <c r="W25" s="115"/>
      <c r="X25" s="115"/>
      <c r="Y25" s="115"/>
    </row>
    <row r="26" spans="1:25" s="116" customFormat="1" ht="18.75">
      <c r="A26" s="117">
        <v>7</v>
      </c>
      <c r="B26" s="118" t="s">
        <v>196</v>
      </c>
      <c r="C26" s="8">
        <v>505</v>
      </c>
      <c r="D26" s="65">
        <f t="shared" si="1"/>
        <v>14.2</v>
      </c>
      <c r="E26" s="66">
        <v>7171</v>
      </c>
      <c r="F26" s="66">
        <f t="shared" si="2"/>
        <v>266</v>
      </c>
      <c r="G26" s="67">
        <v>27</v>
      </c>
      <c r="H26" s="71"/>
      <c r="I26" s="65">
        <f t="shared" si="3"/>
        <v>0</v>
      </c>
      <c r="J26" s="72"/>
      <c r="K26" s="66">
        <f t="shared" si="4"/>
        <v>0</v>
      </c>
      <c r="L26" s="73"/>
      <c r="M26" s="68">
        <f t="shared" si="8"/>
        <v>505</v>
      </c>
      <c r="N26" s="65">
        <f t="shared" si="5"/>
        <v>14.2</v>
      </c>
      <c r="O26" s="69">
        <f t="shared" si="6"/>
        <v>7171</v>
      </c>
      <c r="P26" s="66">
        <f t="shared" si="7"/>
        <v>266</v>
      </c>
      <c r="Q26" s="70">
        <f t="shared" si="0"/>
        <v>27</v>
      </c>
      <c r="R26" s="115"/>
      <c r="S26" s="115"/>
      <c r="T26" s="115"/>
      <c r="U26" s="115"/>
      <c r="V26" s="115"/>
      <c r="W26" s="115"/>
      <c r="X26" s="115"/>
      <c r="Y26" s="115"/>
    </row>
    <row r="27" spans="1:25" s="116" customFormat="1" ht="18.75">
      <c r="A27" s="117">
        <v>8</v>
      </c>
      <c r="B27" s="118" t="s">
        <v>197</v>
      </c>
      <c r="C27" s="8"/>
      <c r="D27" s="65">
        <f t="shared" si="1"/>
        <v>0</v>
      </c>
      <c r="E27" s="66"/>
      <c r="F27" s="66">
        <f t="shared" si="2"/>
        <v>0</v>
      </c>
      <c r="G27" s="67"/>
      <c r="H27" s="71"/>
      <c r="I27" s="65">
        <f t="shared" si="3"/>
        <v>0</v>
      </c>
      <c r="J27" s="72"/>
      <c r="K27" s="66">
        <f t="shared" si="4"/>
        <v>0</v>
      </c>
      <c r="L27" s="73"/>
      <c r="M27" s="68">
        <f t="shared" si="8"/>
        <v>0</v>
      </c>
      <c r="N27" s="65">
        <f t="shared" si="5"/>
        <v>0</v>
      </c>
      <c r="O27" s="69">
        <f t="shared" si="6"/>
        <v>0</v>
      </c>
      <c r="P27" s="66">
        <f t="shared" si="7"/>
        <v>0</v>
      </c>
      <c r="Q27" s="70">
        <f t="shared" si="0"/>
        <v>0</v>
      </c>
      <c r="R27" s="115"/>
      <c r="S27" s="115"/>
      <c r="T27" s="115"/>
      <c r="U27" s="115"/>
      <c r="V27" s="115"/>
      <c r="W27" s="115"/>
      <c r="X27" s="115"/>
      <c r="Y27" s="115"/>
    </row>
    <row r="28" spans="1:25" s="116" customFormat="1" ht="18.75">
      <c r="A28" s="117">
        <v>9</v>
      </c>
      <c r="B28" s="118" t="s">
        <v>190</v>
      </c>
      <c r="C28" s="8"/>
      <c r="D28" s="65">
        <f t="shared" si="1"/>
        <v>0</v>
      </c>
      <c r="E28" s="66"/>
      <c r="F28" s="66">
        <f t="shared" si="2"/>
        <v>0</v>
      </c>
      <c r="G28" s="67"/>
      <c r="H28" s="71"/>
      <c r="I28" s="65">
        <f t="shared" si="3"/>
        <v>0</v>
      </c>
      <c r="J28" s="72"/>
      <c r="K28" s="66">
        <f t="shared" si="4"/>
        <v>0</v>
      </c>
      <c r="L28" s="73"/>
      <c r="M28" s="68">
        <f t="shared" si="8"/>
        <v>0</v>
      </c>
      <c r="N28" s="65">
        <f t="shared" si="5"/>
        <v>0</v>
      </c>
      <c r="O28" s="69">
        <f t="shared" si="6"/>
        <v>0</v>
      </c>
      <c r="P28" s="66">
        <f t="shared" si="7"/>
        <v>0</v>
      </c>
      <c r="Q28" s="70">
        <f t="shared" si="0"/>
        <v>0</v>
      </c>
      <c r="R28" s="115"/>
      <c r="S28" s="115"/>
      <c r="T28" s="115"/>
      <c r="U28" s="115"/>
      <c r="V28" s="115"/>
      <c r="W28" s="115"/>
      <c r="X28" s="115"/>
      <c r="Y28" s="115"/>
    </row>
    <row r="29" spans="1:25" s="116" customFormat="1" ht="18.75">
      <c r="A29" s="117">
        <v>10</v>
      </c>
      <c r="B29" s="118" t="s">
        <v>198</v>
      </c>
      <c r="C29" s="8"/>
      <c r="D29" s="65">
        <f t="shared" si="1"/>
        <v>0</v>
      </c>
      <c r="E29" s="66"/>
      <c r="F29" s="66">
        <f t="shared" si="2"/>
        <v>0</v>
      </c>
      <c r="G29" s="67"/>
      <c r="H29" s="71"/>
      <c r="I29" s="65">
        <f t="shared" si="3"/>
        <v>0</v>
      </c>
      <c r="J29" s="72"/>
      <c r="K29" s="66">
        <f t="shared" si="4"/>
        <v>0</v>
      </c>
      <c r="L29" s="73"/>
      <c r="M29" s="68">
        <f t="shared" si="8"/>
        <v>0</v>
      </c>
      <c r="N29" s="65">
        <f t="shared" si="5"/>
        <v>0</v>
      </c>
      <c r="O29" s="69">
        <f t="shared" si="6"/>
        <v>0</v>
      </c>
      <c r="P29" s="66">
        <f t="shared" si="7"/>
        <v>0</v>
      </c>
      <c r="Q29" s="70">
        <f t="shared" si="0"/>
        <v>0</v>
      </c>
      <c r="R29" s="115"/>
      <c r="S29" s="115"/>
      <c r="T29" s="115"/>
      <c r="U29" s="115"/>
      <c r="V29" s="115"/>
      <c r="W29" s="115"/>
      <c r="X29" s="115"/>
      <c r="Y29" s="115"/>
    </row>
    <row r="30" spans="1:25" s="116" customFormat="1" ht="18.75">
      <c r="A30" s="117">
        <v>11</v>
      </c>
      <c r="B30" s="118" t="s">
        <v>199</v>
      </c>
      <c r="C30" s="8"/>
      <c r="D30" s="65">
        <f t="shared" si="1"/>
        <v>0</v>
      </c>
      <c r="E30" s="66"/>
      <c r="F30" s="66">
        <f t="shared" si="2"/>
        <v>0</v>
      </c>
      <c r="G30" s="67"/>
      <c r="H30" s="71"/>
      <c r="I30" s="65">
        <f t="shared" si="3"/>
        <v>0</v>
      </c>
      <c r="J30" s="72"/>
      <c r="K30" s="66">
        <f t="shared" si="4"/>
        <v>0</v>
      </c>
      <c r="L30" s="73"/>
      <c r="M30" s="68">
        <f t="shared" si="8"/>
        <v>0</v>
      </c>
      <c r="N30" s="65">
        <f t="shared" si="5"/>
        <v>0</v>
      </c>
      <c r="O30" s="69">
        <f t="shared" si="6"/>
        <v>0</v>
      </c>
      <c r="P30" s="66">
        <f t="shared" si="7"/>
        <v>0</v>
      </c>
      <c r="Q30" s="70">
        <f t="shared" si="0"/>
        <v>0</v>
      </c>
      <c r="R30" s="115"/>
      <c r="S30" s="115"/>
      <c r="T30" s="115"/>
      <c r="U30" s="115"/>
      <c r="V30" s="115"/>
      <c r="W30" s="115"/>
      <c r="X30" s="115"/>
      <c r="Y30" s="115"/>
    </row>
    <row r="31" spans="1:25" s="116" customFormat="1" ht="18.75">
      <c r="A31" s="117">
        <v>12</v>
      </c>
      <c r="B31" s="118" t="s">
        <v>200</v>
      </c>
      <c r="C31" s="8"/>
      <c r="D31" s="65">
        <f t="shared" si="1"/>
        <v>0</v>
      </c>
      <c r="E31" s="66"/>
      <c r="F31" s="66">
        <f t="shared" si="2"/>
        <v>0</v>
      </c>
      <c r="G31" s="67"/>
      <c r="H31" s="71"/>
      <c r="I31" s="65">
        <f t="shared" si="3"/>
        <v>0</v>
      </c>
      <c r="J31" s="72"/>
      <c r="K31" s="66">
        <f t="shared" si="4"/>
        <v>0</v>
      </c>
      <c r="L31" s="73"/>
      <c r="M31" s="68">
        <f t="shared" si="8"/>
        <v>0</v>
      </c>
      <c r="N31" s="65">
        <f t="shared" si="5"/>
        <v>0</v>
      </c>
      <c r="O31" s="69">
        <f t="shared" si="6"/>
        <v>0</v>
      </c>
      <c r="P31" s="66">
        <f t="shared" si="7"/>
        <v>0</v>
      </c>
      <c r="Q31" s="70">
        <f t="shared" si="0"/>
        <v>0</v>
      </c>
      <c r="R31" s="115"/>
      <c r="S31" s="115"/>
      <c r="T31" s="115"/>
      <c r="U31" s="115"/>
      <c r="V31" s="115"/>
      <c r="W31" s="115"/>
      <c r="X31" s="115"/>
      <c r="Y31" s="115"/>
    </row>
    <row r="32" spans="1:25" s="116" customFormat="1" ht="18.75">
      <c r="A32" s="117">
        <v>13</v>
      </c>
      <c r="B32" s="118" t="s">
        <v>201</v>
      </c>
      <c r="C32" s="8"/>
      <c r="D32" s="65">
        <f t="shared" si="1"/>
        <v>0</v>
      </c>
      <c r="E32" s="66"/>
      <c r="F32" s="66">
        <f t="shared" si="2"/>
        <v>0</v>
      </c>
      <c r="G32" s="67"/>
      <c r="H32" s="71"/>
      <c r="I32" s="65">
        <f t="shared" si="3"/>
        <v>0</v>
      </c>
      <c r="J32" s="72"/>
      <c r="K32" s="66">
        <f t="shared" si="4"/>
        <v>0</v>
      </c>
      <c r="L32" s="73"/>
      <c r="M32" s="68">
        <f t="shared" si="8"/>
        <v>0</v>
      </c>
      <c r="N32" s="65">
        <f t="shared" si="5"/>
        <v>0</v>
      </c>
      <c r="O32" s="69">
        <f t="shared" si="6"/>
        <v>0</v>
      </c>
      <c r="P32" s="66">
        <f t="shared" si="7"/>
        <v>0</v>
      </c>
      <c r="Q32" s="70">
        <f t="shared" si="0"/>
        <v>0</v>
      </c>
      <c r="R32" s="115"/>
      <c r="S32" s="115"/>
      <c r="T32" s="115"/>
      <c r="U32" s="115"/>
      <c r="V32" s="115"/>
      <c r="W32" s="115"/>
      <c r="X32" s="115"/>
      <c r="Y32" s="115"/>
    </row>
    <row r="33" spans="1:25" s="116" customFormat="1" ht="18.75">
      <c r="A33" s="117">
        <v>14</v>
      </c>
      <c r="B33" s="118" t="s">
        <v>202</v>
      </c>
      <c r="C33" s="8"/>
      <c r="D33" s="65">
        <f t="shared" si="1"/>
        <v>0</v>
      </c>
      <c r="E33" s="66"/>
      <c r="F33" s="66">
        <f t="shared" si="2"/>
        <v>0</v>
      </c>
      <c r="G33" s="67"/>
      <c r="H33" s="71"/>
      <c r="I33" s="65">
        <f t="shared" si="3"/>
        <v>0</v>
      </c>
      <c r="J33" s="72"/>
      <c r="K33" s="66">
        <f t="shared" si="4"/>
        <v>0</v>
      </c>
      <c r="L33" s="73"/>
      <c r="M33" s="68">
        <f t="shared" si="8"/>
        <v>0</v>
      </c>
      <c r="N33" s="65">
        <f t="shared" si="5"/>
        <v>0</v>
      </c>
      <c r="O33" s="69">
        <f t="shared" si="6"/>
        <v>0</v>
      </c>
      <c r="P33" s="66">
        <f t="shared" si="7"/>
        <v>0</v>
      </c>
      <c r="Q33" s="70">
        <f t="shared" si="0"/>
        <v>0</v>
      </c>
      <c r="R33" s="115"/>
      <c r="S33" s="115"/>
      <c r="T33" s="115"/>
      <c r="U33" s="115"/>
      <c r="V33" s="115"/>
      <c r="W33" s="115"/>
      <c r="X33" s="115"/>
      <c r="Y33" s="115"/>
    </row>
    <row r="34" spans="1:25" s="116" customFormat="1" ht="18.75">
      <c r="A34" s="117">
        <v>15</v>
      </c>
      <c r="B34" s="118" t="s">
        <v>203</v>
      </c>
      <c r="C34" s="8"/>
      <c r="D34" s="65">
        <f t="shared" si="1"/>
        <v>0</v>
      </c>
      <c r="E34" s="66"/>
      <c r="F34" s="66">
        <f t="shared" si="2"/>
        <v>0</v>
      </c>
      <c r="G34" s="67"/>
      <c r="H34" s="71"/>
      <c r="I34" s="65">
        <f t="shared" si="3"/>
        <v>0</v>
      </c>
      <c r="J34" s="72"/>
      <c r="K34" s="66">
        <f t="shared" si="4"/>
        <v>0</v>
      </c>
      <c r="L34" s="73"/>
      <c r="M34" s="68">
        <f t="shared" si="8"/>
        <v>0</v>
      </c>
      <c r="N34" s="65">
        <f t="shared" si="5"/>
        <v>0</v>
      </c>
      <c r="O34" s="69">
        <f t="shared" si="6"/>
        <v>0</v>
      </c>
      <c r="P34" s="66">
        <f t="shared" si="7"/>
        <v>0</v>
      </c>
      <c r="Q34" s="70">
        <f t="shared" si="0"/>
        <v>0</v>
      </c>
      <c r="R34" s="115"/>
      <c r="S34" s="115"/>
      <c r="T34" s="115"/>
      <c r="U34" s="115"/>
      <c r="V34" s="115"/>
      <c r="W34" s="115"/>
      <c r="X34" s="115"/>
      <c r="Y34" s="115"/>
    </row>
    <row r="35" spans="1:25" s="116" customFormat="1" ht="18.75">
      <c r="A35" s="117">
        <v>16</v>
      </c>
      <c r="B35" s="118" t="s">
        <v>204</v>
      </c>
      <c r="C35" s="8"/>
      <c r="D35" s="65">
        <f t="shared" si="1"/>
        <v>0</v>
      </c>
      <c r="E35" s="66"/>
      <c r="F35" s="66">
        <f t="shared" si="2"/>
        <v>0</v>
      </c>
      <c r="G35" s="67"/>
      <c r="H35" s="71"/>
      <c r="I35" s="65">
        <f t="shared" si="3"/>
        <v>0</v>
      </c>
      <c r="J35" s="72"/>
      <c r="K35" s="66">
        <f t="shared" si="4"/>
        <v>0</v>
      </c>
      <c r="L35" s="73"/>
      <c r="M35" s="68">
        <f t="shared" si="8"/>
        <v>0</v>
      </c>
      <c r="N35" s="65">
        <f t="shared" si="5"/>
        <v>0</v>
      </c>
      <c r="O35" s="69">
        <f t="shared" si="6"/>
        <v>0</v>
      </c>
      <c r="P35" s="66">
        <f t="shared" si="7"/>
        <v>0</v>
      </c>
      <c r="Q35" s="70">
        <f t="shared" si="0"/>
        <v>0</v>
      </c>
      <c r="R35" s="115"/>
      <c r="S35" s="115"/>
      <c r="T35" s="115"/>
      <c r="U35" s="115"/>
      <c r="V35" s="115"/>
      <c r="W35" s="115"/>
      <c r="X35" s="115"/>
      <c r="Y35" s="115"/>
    </row>
    <row r="36" spans="1:25" s="116" customFormat="1" ht="18.75">
      <c r="A36" s="117">
        <v>17</v>
      </c>
      <c r="B36" s="118" t="s">
        <v>205</v>
      </c>
      <c r="C36" s="8"/>
      <c r="D36" s="65">
        <f t="shared" si="1"/>
        <v>0</v>
      </c>
      <c r="E36" s="66"/>
      <c r="F36" s="66">
        <f t="shared" si="2"/>
        <v>0</v>
      </c>
      <c r="G36" s="67"/>
      <c r="H36" s="71"/>
      <c r="I36" s="65">
        <f t="shared" si="3"/>
        <v>0</v>
      </c>
      <c r="J36" s="72"/>
      <c r="K36" s="66">
        <f t="shared" si="4"/>
        <v>0</v>
      </c>
      <c r="L36" s="73"/>
      <c r="M36" s="68">
        <f t="shared" si="8"/>
        <v>0</v>
      </c>
      <c r="N36" s="65">
        <f t="shared" si="5"/>
        <v>0</v>
      </c>
      <c r="O36" s="69">
        <f t="shared" si="6"/>
        <v>0</v>
      </c>
      <c r="P36" s="66">
        <f t="shared" si="7"/>
        <v>0</v>
      </c>
      <c r="Q36" s="70">
        <f t="shared" si="0"/>
        <v>0</v>
      </c>
      <c r="R36" s="115"/>
      <c r="S36" s="115"/>
      <c r="T36" s="115"/>
      <c r="U36" s="115"/>
      <c r="V36" s="115"/>
      <c r="W36" s="115"/>
      <c r="X36" s="115"/>
      <c r="Y36" s="115"/>
    </row>
    <row r="37" spans="1:25" s="116" customFormat="1" ht="18.75">
      <c r="A37" s="117">
        <v>18</v>
      </c>
      <c r="B37" s="118" t="s">
        <v>206</v>
      </c>
      <c r="C37" s="8"/>
      <c r="D37" s="65">
        <f t="shared" si="1"/>
        <v>0</v>
      </c>
      <c r="E37" s="66"/>
      <c r="F37" s="66">
        <f t="shared" si="2"/>
        <v>0</v>
      </c>
      <c r="G37" s="67"/>
      <c r="H37" s="71"/>
      <c r="I37" s="65">
        <f t="shared" si="3"/>
        <v>0</v>
      </c>
      <c r="J37" s="72"/>
      <c r="K37" s="66">
        <f t="shared" si="4"/>
        <v>0</v>
      </c>
      <c r="L37" s="73"/>
      <c r="M37" s="68">
        <f t="shared" si="8"/>
        <v>0</v>
      </c>
      <c r="N37" s="65">
        <f t="shared" si="5"/>
        <v>0</v>
      </c>
      <c r="O37" s="69">
        <f t="shared" si="6"/>
        <v>0</v>
      </c>
      <c r="P37" s="66">
        <f t="shared" si="7"/>
        <v>0</v>
      </c>
      <c r="Q37" s="70">
        <f t="shared" si="0"/>
        <v>0</v>
      </c>
      <c r="R37" s="115"/>
      <c r="S37" s="115"/>
      <c r="T37" s="115"/>
      <c r="U37" s="115"/>
      <c r="V37" s="115"/>
      <c r="W37" s="115"/>
      <c r="X37" s="115"/>
      <c r="Y37" s="115"/>
    </row>
    <row r="38" spans="1:25" s="116" customFormat="1" ht="18.75">
      <c r="A38" s="117">
        <v>19</v>
      </c>
      <c r="B38" s="118" t="s">
        <v>207</v>
      </c>
      <c r="C38" s="8"/>
      <c r="D38" s="65">
        <f t="shared" si="1"/>
        <v>0</v>
      </c>
      <c r="E38" s="66"/>
      <c r="F38" s="66">
        <f t="shared" si="2"/>
        <v>0</v>
      </c>
      <c r="G38" s="67"/>
      <c r="H38" s="71"/>
      <c r="I38" s="65">
        <f t="shared" si="3"/>
        <v>0</v>
      </c>
      <c r="J38" s="72"/>
      <c r="K38" s="66">
        <f t="shared" si="4"/>
        <v>0</v>
      </c>
      <c r="L38" s="73"/>
      <c r="M38" s="68">
        <f t="shared" si="8"/>
        <v>0</v>
      </c>
      <c r="N38" s="65">
        <f t="shared" si="5"/>
        <v>0</v>
      </c>
      <c r="O38" s="69">
        <f t="shared" si="6"/>
        <v>0</v>
      </c>
      <c r="P38" s="66">
        <f t="shared" si="7"/>
        <v>0</v>
      </c>
      <c r="Q38" s="70">
        <f t="shared" si="0"/>
        <v>0</v>
      </c>
      <c r="R38" s="115"/>
      <c r="S38" s="115"/>
      <c r="T38" s="115"/>
      <c r="U38" s="115"/>
      <c r="V38" s="115"/>
      <c r="W38" s="115"/>
      <c r="X38" s="115"/>
      <c r="Y38" s="115"/>
    </row>
    <row r="39" spans="1:25" s="116" customFormat="1" ht="18.75">
      <c r="A39" s="117">
        <v>20</v>
      </c>
      <c r="B39" s="118" t="s">
        <v>208</v>
      </c>
      <c r="C39" s="8"/>
      <c r="D39" s="65">
        <f t="shared" si="1"/>
        <v>0</v>
      </c>
      <c r="E39" s="66"/>
      <c r="F39" s="66">
        <f t="shared" si="2"/>
        <v>0</v>
      </c>
      <c r="G39" s="67"/>
      <c r="H39" s="71"/>
      <c r="I39" s="65">
        <f t="shared" si="3"/>
        <v>0</v>
      </c>
      <c r="J39" s="72"/>
      <c r="K39" s="66">
        <f t="shared" si="4"/>
        <v>0</v>
      </c>
      <c r="L39" s="73"/>
      <c r="M39" s="68">
        <f t="shared" si="8"/>
        <v>0</v>
      </c>
      <c r="N39" s="65">
        <f t="shared" si="5"/>
        <v>0</v>
      </c>
      <c r="O39" s="69">
        <f t="shared" si="6"/>
        <v>0</v>
      </c>
      <c r="P39" s="66">
        <f t="shared" si="7"/>
        <v>0</v>
      </c>
      <c r="Q39" s="70">
        <f t="shared" si="0"/>
        <v>0</v>
      </c>
      <c r="R39" s="115"/>
      <c r="S39" s="115"/>
      <c r="T39" s="115"/>
      <c r="U39" s="115"/>
      <c r="V39" s="115"/>
      <c r="W39" s="115"/>
      <c r="X39" s="115"/>
      <c r="Y39" s="115"/>
    </row>
    <row r="40" spans="1:25" s="116" customFormat="1" ht="18.75">
      <c r="A40" s="117">
        <v>21</v>
      </c>
      <c r="B40" s="118" t="s">
        <v>209</v>
      </c>
      <c r="C40" s="8"/>
      <c r="D40" s="65">
        <f t="shared" si="1"/>
        <v>0</v>
      </c>
      <c r="E40" s="66"/>
      <c r="F40" s="66">
        <f t="shared" si="2"/>
        <v>0</v>
      </c>
      <c r="G40" s="67"/>
      <c r="H40" s="71"/>
      <c r="I40" s="65">
        <f t="shared" si="3"/>
        <v>0</v>
      </c>
      <c r="J40" s="72"/>
      <c r="K40" s="66">
        <f t="shared" si="4"/>
        <v>0</v>
      </c>
      <c r="L40" s="73"/>
      <c r="M40" s="68">
        <f t="shared" si="8"/>
        <v>0</v>
      </c>
      <c r="N40" s="65">
        <f t="shared" si="5"/>
        <v>0</v>
      </c>
      <c r="O40" s="69">
        <f t="shared" si="6"/>
        <v>0</v>
      </c>
      <c r="P40" s="66">
        <f t="shared" si="7"/>
        <v>0</v>
      </c>
      <c r="Q40" s="70">
        <f t="shared" si="0"/>
        <v>0</v>
      </c>
      <c r="R40" s="115"/>
      <c r="S40" s="115"/>
      <c r="T40" s="115"/>
      <c r="U40" s="115"/>
      <c r="V40" s="115"/>
      <c r="W40" s="115"/>
      <c r="X40" s="115"/>
      <c r="Y40" s="115"/>
    </row>
    <row r="41" spans="1:25" s="116" customFormat="1" ht="18.75">
      <c r="A41" s="117">
        <v>22</v>
      </c>
      <c r="B41" s="118" t="s">
        <v>210</v>
      </c>
      <c r="C41" s="8"/>
      <c r="D41" s="65">
        <f t="shared" si="1"/>
        <v>0</v>
      </c>
      <c r="E41" s="66"/>
      <c r="F41" s="66">
        <f t="shared" si="2"/>
        <v>0</v>
      </c>
      <c r="G41" s="67"/>
      <c r="H41" s="71"/>
      <c r="I41" s="65">
        <f t="shared" si="3"/>
        <v>0</v>
      </c>
      <c r="J41" s="72"/>
      <c r="K41" s="66">
        <f t="shared" si="4"/>
        <v>0</v>
      </c>
      <c r="L41" s="73"/>
      <c r="M41" s="68">
        <f t="shared" si="8"/>
        <v>0</v>
      </c>
      <c r="N41" s="65">
        <f t="shared" si="5"/>
        <v>0</v>
      </c>
      <c r="O41" s="69">
        <f t="shared" si="6"/>
        <v>0</v>
      </c>
      <c r="P41" s="66">
        <f t="shared" si="7"/>
        <v>0</v>
      </c>
      <c r="Q41" s="70">
        <f t="shared" si="0"/>
        <v>0</v>
      </c>
      <c r="R41" s="115"/>
      <c r="S41" s="115"/>
      <c r="T41" s="115"/>
      <c r="U41" s="115"/>
      <c r="V41" s="115"/>
      <c r="W41" s="115"/>
      <c r="X41" s="115"/>
      <c r="Y41" s="115"/>
    </row>
    <row r="42" spans="1:25" s="116" customFormat="1" ht="18.75">
      <c r="A42" s="117">
        <v>23</v>
      </c>
      <c r="B42" s="118" t="s">
        <v>211</v>
      </c>
      <c r="C42" s="8"/>
      <c r="D42" s="65">
        <f t="shared" si="1"/>
        <v>0</v>
      </c>
      <c r="E42" s="66"/>
      <c r="F42" s="66">
        <f t="shared" si="2"/>
        <v>0</v>
      </c>
      <c r="G42" s="67"/>
      <c r="H42" s="71"/>
      <c r="I42" s="65">
        <f t="shared" si="3"/>
        <v>0</v>
      </c>
      <c r="J42" s="72"/>
      <c r="K42" s="66">
        <f t="shared" si="4"/>
        <v>0</v>
      </c>
      <c r="L42" s="73"/>
      <c r="M42" s="68">
        <f t="shared" si="8"/>
        <v>0</v>
      </c>
      <c r="N42" s="65">
        <f t="shared" si="5"/>
        <v>0</v>
      </c>
      <c r="O42" s="69">
        <f t="shared" si="6"/>
        <v>0</v>
      </c>
      <c r="P42" s="66">
        <f t="shared" si="7"/>
        <v>0</v>
      </c>
      <c r="Q42" s="70">
        <f t="shared" si="0"/>
        <v>0</v>
      </c>
      <c r="R42" s="115"/>
      <c r="S42" s="115"/>
      <c r="T42" s="115"/>
      <c r="U42" s="115"/>
      <c r="V42" s="115"/>
      <c r="W42" s="115"/>
      <c r="X42" s="115"/>
      <c r="Y42" s="115"/>
    </row>
    <row r="43" spans="1:25" s="116" customFormat="1" ht="33">
      <c r="A43" s="117">
        <v>24</v>
      </c>
      <c r="B43" s="118" t="s">
        <v>212</v>
      </c>
      <c r="C43" s="8"/>
      <c r="D43" s="65">
        <f t="shared" si="1"/>
        <v>0</v>
      </c>
      <c r="E43" s="66"/>
      <c r="F43" s="66">
        <f t="shared" si="2"/>
        <v>0</v>
      </c>
      <c r="G43" s="67"/>
      <c r="H43" s="71"/>
      <c r="I43" s="65">
        <f t="shared" si="3"/>
        <v>0</v>
      </c>
      <c r="J43" s="72"/>
      <c r="K43" s="66">
        <f t="shared" si="4"/>
        <v>0</v>
      </c>
      <c r="L43" s="73"/>
      <c r="M43" s="68">
        <f t="shared" si="8"/>
        <v>0</v>
      </c>
      <c r="N43" s="65">
        <f t="shared" si="5"/>
        <v>0</v>
      </c>
      <c r="O43" s="69">
        <f t="shared" si="6"/>
        <v>0</v>
      </c>
      <c r="P43" s="66">
        <f t="shared" si="7"/>
        <v>0</v>
      </c>
      <c r="Q43" s="70">
        <f t="shared" si="0"/>
        <v>0</v>
      </c>
      <c r="R43" s="115"/>
      <c r="S43" s="115"/>
      <c r="T43" s="115"/>
      <c r="U43" s="115"/>
      <c r="V43" s="115"/>
      <c r="W43" s="115"/>
      <c r="X43" s="115"/>
      <c r="Y43" s="115"/>
    </row>
    <row r="44" spans="1:25" s="116" customFormat="1" ht="33">
      <c r="A44" s="117">
        <v>25</v>
      </c>
      <c r="B44" s="118" t="s">
        <v>213</v>
      </c>
      <c r="C44" s="8"/>
      <c r="D44" s="65">
        <f t="shared" si="1"/>
        <v>0</v>
      </c>
      <c r="E44" s="66"/>
      <c r="F44" s="66">
        <f t="shared" si="2"/>
        <v>0</v>
      </c>
      <c r="G44" s="67"/>
      <c r="H44" s="71"/>
      <c r="I44" s="65">
        <f t="shared" si="3"/>
        <v>0</v>
      </c>
      <c r="J44" s="72"/>
      <c r="K44" s="66">
        <f t="shared" si="4"/>
        <v>0</v>
      </c>
      <c r="L44" s="73"/>
      <c r="M44" s="68">
        <f t="shared" si="8"/>
        <v>0</v>
      </c>
      <c r="N44" s="65">
        <f t="shared" si="5"/>
        <v>0</v>
      </c>
      <c r="O44" s="69">
        <f t="shared" si="6"/>
        <v>0</v>
      </c>
      <c r="P44" s="66">
        <f t="shared" si="7"/>
        <v>0</v>
      </c>
      <c r="Q44" s="70">
        <f t="shared" si="0"/>
        <v>0</v>
      </c>
      <c r="R44" s="115"/>
      <c r="S44" s="115"/>
      <c r="T44" s="115"/>
      <c r="U44" s="115"/>
      <c r="V44" s="115"/>
      <c r="W44" s="115"/>
      <c r="X44" s="115"/>
      <c r="Y44" s="115"/>
    </row>
    <row r="45" spans="1:25" s="116" customFormat="1" ht="18.75">
      <c r="A45" s="117">
        <v>26</v>
      </c>
      <c r="B45" s="118" t="s">
        <v>214</v>
      </c>
      <c r="C45" s="8"/>
      <c r="D45" s="65">
        <f t="shared" si="1"/>
        <v>0</v>
      </c>
      <c r="E45" s="66"/>
      <c r="F45" s="66">
        <f t="shared" si="2"/>
        <v>0</v>
      </c>
      <c r="G45" s="67"/>
      <c r="H45" s="71"/>
      <c r="I45" s="65">
        <f t="shared" si="3"/>
        <v>0</v>
      </c>
      <c r="J45" s="72"/>
      <c r="K45" s="66">
        <f t="shared" si="4"/>
        <v>0</v>
      </c>
      <c r="L45" s="73"/>
      <c r="M45" s="68">
        <f t="shared" si="8"/>
        <v>0</v>
      </c>
      <c r="N45" s="65">
        <f t="shared" si="5"/>
        <v>0</v>
      </c>
      <c r="O45" s="69">
        <f t="shared" si="6"/>
        <v>0</v>
      </c>
      <c r="P45" s="66">
        <f t="shared" si="7"/>
        <v>0</v>
      </c>
      <c r="Q45" s="70">
        <f t="shared" si="0"/>
        <v>0</v>
      </c>
      <c r="R45" s="115"/>
      <c r="S45" s="115"/>
      <c r="T45" s="115"/>
      <c r="U45" s="115"/>
      <c r="V45" s="115"/>
      <c r="W45" s="115"/>
      <c r="X45" s="115"/>
      <c r="Y45" s="115"/>
    </row>
    <row r="46" spans="1:25" s="116" customFormat="1" ht="18.75">
      <c r="A46" s="117">
        <v>27</v>
      </c>
      <c r="B46" s="118" t="s">
        <v>215</v>
      </c>
      <c r="C46" s="8"/>
      <c r="D46" s="65">
        <f t="shared" si="1"/>
        <v>0</v>
      </c>
      <c r="E46" s="66"/>
      <c r="F46" s="66">
        <f t="shared" si="2"/>
        <v>0</v>
      </c>
      <c r="G46" s="67"/>
      <c r="H46" s="71"/>
      <c r="I46" s="65">
        <f t="shared" si="3"/>
        <v>0</v>
      </c>
      <c r="J46" s="72"/>
      <c r="K46" s="66">
        <f t="shared" si="4"/>
        <v>0</v>
      </c>
      <c r="L46" s="73"/>
      <c r="M46" s="68">
        <f t="shared" si="8"/>
        <v>0</v>
      </c>
      <c r="N46" s="65">
        <f t="shared" si="5"/>
        <v>0</v>
      </c>
      <c r="O46" s="69">
        <f t="shared" si="6"/>
        <v>0</v>
      </c>
      <c r="P46" s="66">
        <f t="shared" si="7"/>
        <v>0</v>
      </c>
      <c r="Q46" s="70">
        <f t="shared" si="0"/>
        <v>0</v>
      </c>
      <c r="R46" s="115"/>
      <c r="S46" s="115"/>
      <c r="T46" s="115"/>
      <c r="U46" s="115"/>
      <c r="V46" s="115"/>
      <c r="W46" s="115"/>
      <c r="X46" s="115"/>
      <c r="Y46" s="115"/>
    </row>
    <row r="47" spans="1:25" s="116" customFormat="1" ht="49.5">
      <c r="A47" s="117">
        <v>28</v>
      </c>
      <c r="B47" s="118" t="s">
        <v>249</v>
      </c>
      <c r="C47" s="8"/>
      <c r="D47" s="65">
        <f t="shared" si="1"/>
        <v>0</v>
      </c>
      <c r="E47" s="66"/>
      <c r="F47" s="66">
        <f t="shared" si="2"/>
        <v>0</v>
      </c>
      <c r="G47" s="67"/>
      <c r="H47" s="71"/>
      <c r="I47" s="65">
        <f t="shared" si="3"/>
        <v>0</v>
      </c>
      <c r="J47" s="72"/>
      <c r="K47" s="66">
        <f t="shared" si="4"/>
        <v>0</v>
      </c>
      <c r="L47" s="73"/>
      <c r="M47" s="68">
        <f t="shared" si="8"/>
        <v>0</v>
      </c>
      <c r="N47" s="65">
        <f t="shared" si="5"/>
        <v>0</v>
      </c>
      <c r="O47" s="69">
        <f t="shared" si="6"/>
        <v>0</v>
      </c>
      <c r="P47" s="66">
        <f t="shared" si="7"/>
        <v>0</v>
      </c>
      <c r="Q47" s="70">
        <f t="shared" si="0"/>
        <v>0</v>
      </c>
      <c r="R47" s="115"/>
      <c r="S47" s="115"/>
      <c r="T47" s="115"/>
      <c r="U47" s="115"/>
      <c r="V47" s="115"/>
      <c r="W47" s="115"/>
      <c r="X47" s="115"/>
      <c r="Y47" s="115"/>
    </row>
    <row r="48" spans="1:25" s="116" customFormat="1" ht="66">
      <c r="A48" s="117">
        <v>29</v>
      </c>
      <c r="B48" s="118" t="s">
        <v>250</v>
      </c>
      <c r="C48" s="8"/>
      <c r="D48" s="65">
        <f t="shared" si="1"/>
        <v>0</v>
      </c>
      <c r="E48" s="66"/>
      <c r="F48" s="66">
        <f t="shared" si="2"/>
        <v>0</v>
      </c>
      <c r="G48" s="67"/>
      <c r="H48" s="71"/>
      <c r="I48" s="65">
        <f t="shared" si="3"/>
        <v>0</v>
      </c>
      <c r="J48" s="72"/>
      <c r="K48" s="66">
        <f t="shared" si="4"/>
        <v>0</v>
      </c>
      <c r="L48" s="73"/>
      <c r="M48" s="68">
        <f t="shared" si="8"/>
        <v>0</v>
      </c>
      <c r="N48" s="65">
        <f t="shared" si="5"/>
        <v>0</v>
      </c>
      <c r="O48" s="69">
        <f t="shared" si="6"/>
        <v>0</v>
      </c>
      <c r="P48" s="66">
        <f t="shared" si="7"/>
        <v>0</v>
      </c>
      <c r="Q48" s="70">
        <f t="shared" si="0"/>
        <v>0</v>
      </c>
      <c r="R48" s="115"/>
      <c r="S48" s="115"/>
      <c r="T48" s="115"/>
      <c r="U48" s="115"/>
      <c r="V48" s="115"/>
      <c r="W48" s="115"/>
      <c r="X48" s="115"/>
      <c r="Y48" s="115"/>
    </row>
    <row r="49" spans="1:25" s="116" customFormat="1" ht="18.75">
      <c r="A49" s="117">
        <v>30</v>
      </c>
      <c r="B49" s="118" t="s">
        <v>216</v>
      </c>
      <c r="C49" s="8"/>
      <c r="D49" s="65">
        <f t="shared" si="1"/>
        <v>0</v>
      </c>
      <c r="E49" s="66"/>
      <c r="F49" s="66">
        <f t="shared" si="2"/>
        <v>0</v>
      </c>
      <c r="G49" s="67"/>
      <c r="H49" s="71"/>
      <c r="I49" s="65">
        <f t="shared" si="3"/>
        <v>0</v>
      </c>
      <c r="J49" s="72"/>
      <c r="K49" s="66">
        <f t="shared" si="4"/>
        <v>0</v>
      </c>
      <c r="L49" s="73"/>
      <c r="M49" s="68">
        <f t="shared" si="8"/>
        <v>0</v>
      </c>
      <c r="N49" s="65">
        <f t="shared" si="5"/>
        <v>0</v>
      </c>
      <c r="O49" s="69">
        <f t="shared" si="6"/>
        <v>0</v>
      </c>
      <c r="P49" s="66">
        <f t="shared" si="7"/>
        <v>0</v>
      </c>
      <c r="Q49" s="70">
        <f t="shared" si="0"/>
        <v>0</v>
      </c>
      <c r="R49" s="115"/>
      <c r="S49" s="115"/>
      <c r="T49" s="115"/>
      <c r="U49" s="115"/>
      <c r="V49" s="115"/>
      <c r="W49" s="115"/>
      <c r="X49" s="115"/>
      <c r="Y49" s="115"/>
    </row>
    <row r="50" spans="1:25" s="116" customFormat="1" ht="18.75">
      <c r="A50" s="117">
        <v>31</v>
      </c>
      <c r="B50" s="118" t="s">
        <v>217</v>
      </c>
      <c r="C50" s="8"/>
      <c r="D50" s="65">
        <f t="shared" si="1"/>
        <v>0</v>
      </c>
      <c r="E50" s="66"/>
      <c r="F50" s="66">
        <f t="shared" si="2"/>
        <v>0</v>
      </c>
      <c r="G50" s="67"/>
      <c r="H50" s="71"/>
      <c r="I50" s="65">
        <f t="shared" si="3"/>
        <v>0</v>
      </c>
      <c r="J50" s="72"/>
      <c r="K50" s="66">
        <f t="shared" si="4"/>
        <v>0</v>
      </c>
      <c r="L50" s="73"/>
      <c r="M50" s="68">
        <f t="shared" si="8"/>
        <v>0</v>
      </c>
      <c r="N50" s="65">
        <f t="shared" si="5"/>
        <v>0</v>
      </c>
      <c r="O50" s="69">
        <f t="shared" si="6"/>
        <v>0</v>
      </c>
      <c r="P50" s="66">
        <f t="shared" si="7"/>
        <v>0</v>
      </c>
      <c r="Q50" s="70">
        <f t="shared" si="0"/>
        <v>0</v>
      </c>
      <c r="R50" s="115"/>
      <c r="S50" s="115"/>
      <c r="T50" s="115"/>
      <c r="U50" s="115"/>
      <c r="V50" s="115"/>
      <c r="W50" s="115"/>
      <c r="X50" s="115"/>
      <c r="Y50" s="115"/>
    </row>
    <row r="51" spans="1:25" s="116" customFormat="1" ht="18.75">
      <c r="A51" s="117">
        <v>32</v>
      </c>
      <c r="B51" s="118" t="s">
        <v>1354</v>
      </c>
      <c r="C51" s="8"/>
      <c r="D51" s="65">
        <f t="shared" si="1"/>
        <v>0</v>
      </c>
      <c r="E51" s="66"/>
      <c r="F51" s="66">
        <f t="shared" si="2"/>
        <v>0</v>
      </c>
      <c r="G51" s="67"/>
      <c r="H51" s="71"/>
      <c r="I51" s="65">
        <f t="shared" si="3"/>
        <v>0</v>
      </c>
      <c r="J51" s="72"/>
      <c r="K51" s="66">
        <f t="shared" si="4"/>
        <v>0</v>
      </c>
      <c r="L51" s="73"/>
      <c r="M51" s="68">
        <f t="shared" si="8"/>
        <v>0</v>
      </c>
      <c r="N51" s="65">
        <f t="shared" si="5"/>
        <v>0</v>
      </c>
      <c r="O51" s="69">
        <f t="shared" si="6"/>
        <v>0</v>
      </c>
      <c r="P51" s="66">
        <f t="shared" si="7"/>
        <v>0</v>
      </c>
      <c r="Q51" s="70">
        <f t="shared" si="0"/>
        <v>0</v>
      </c>
      <c r="R51" s="115"/>
      <c r="S51" s="115"/>
      <c r="T51" s="115"/>
      <c r="U51" s="115"/>
      <c r="V51" s="115"/>
      <c r="W51" s="115"/>
      <c r="X51" s="115"/>
      <c r="Y51" s="115"/>
    </row>
    <row r="52" spans="1:25" s="116" customFormat="1" ht="18.75">
      <c r="A52" s="117">
        <v>33</v>
      </c>
      <c r="B52" s="118" t="s">
        <v>218</v>
      </c>
      <c r="C52" s="8"/>
      <c r="D52" s="65">
        <f t="shared" si="1"/>
        <v>0</v>
      </c>
      <c r="E52" s="66"/>
      <c r="F52" s="66">
        <f t="shared" si="2"/>
        <v>0</v>
      </c>
      <c r="G52" s="67"/>
      <c r="H52" s="71"/>
      <c r="I52" s="65">
        <f t="shared" si="3"/>
        <v>0</v>
      </c>
      <c r="J52" s="72"/>
      <c r="K52" s="66">
        <f t="shared" si="4"/>
        <v>0</v>
      </c>
      <c r="L52" s="73"/>
      <c r="M52" s="68">
        <f t="shared" si="8"/>
        <v>0</v>
      </c>
      <c r="N52" s="65">
        <f t="shared" si="5"/>
        <v>0</v>
      </c>
      <c r="O52" s="69">
        <f t="shared" si="6"/>
        <v>0</v>
      </c>
      <c r="P52" s="66">
        <f t="shared" si="7"/>
        <v>0</v>
      </c>
      <c r="Q52" s="70">
        <f t="shared" ref="Q52:Q77" si="9">G52+L52</f>
        <v>0</v>
      </c>
      <c r="R52" s="115"/>
      <c r="S52" s="115"/>
      <c r="T52" s="115"/>
      <c r="U52" s="115"/>
      <c r="V52" s="115"/>
      <c r="W52" s="115"/>
      <c r="X52" s="115"/>
      <c r="Y52" s="115"/>
    </row>
    <row r="53" spans="1:25" s="116" customFormat="1" ht="33">
      <c r="A53" s="117">
        <v>34</v>
      </c>
      <c r="B53" s="118" t="s">
        <v>219</v>
      </c>
      <c r="C53" s="8"/>
      <c r="D53" s="65">
        <f t="shared" si="1"/>
        <v>0</v>
      </c>
      <c r="E53" s="66"/>
      <c r="F53" s="66">
        <f t="shared" si="2"/>
        <v>0</v>
      </c>
      <c r="G53" s="67"/>
      <c r="H53" s="71"/>
      <c r="I53" s="65">
        <f t="shared" si="3"/>
        <v>0</v>
      </c>
      <c r="J53" s="72"/>
      <c r="K53" s="66">
        <f t="shared" si="4"/>
        <v>0</v>
      </c>
      <c r="L53" s="73"/>
      <c r="M53" s="68">
        <f t="shared" si="8"/>
        <v>0</v>
      </c>
      <c r="N53" s="65">
        <f t="shared" si="5"/>
        <v>0</v>
      </c>
      <c r="O53" s="69">
        <f t="shared" si="6"/>
        <v>0</v>
      </c>
      <c r="P53" s="66">
        <f t="shared" si="7"/>
        <v>0</v>
      </c>
      <c r="Q53" s="70">
        <f t="shared" si="9"/>
        <v>0</v>
      </c>
      <c r="R53" s="115"/>
      <c r="S53" s="115"/>
      <c r="T53" s="115"/>
      <c r="U53" s="115"/>
      <c r="V53" s="115"/>
      <c r="W53" s="115"/>
      <c r="X53" s="115"/>
      <c r="Y53" s="115"/>
    </row>
    <row r="54" spans="1:25" s="116" customFormat="1" ht="18.75">
      <c r="A54" s="117">
        <v>35</v>
      </c>
      <c r="B54" s="118" t="s">
        <v>220</v>
      </c>
      <c r="C54" s="8"/>
      <c r="D54" s="65">
        <f t="shared" si="1"/>
        <v>0</v>
      </c>
      <c r="E54" s="66"/>
      <c r="F54" s="66">
        <f t="shared" si="2"/>
        <v>0</v>
      </c>
      <c r="G54" s="67"/>
      <c r="H54" s="71"/>
      <c r="I54" s="65">
        <f t="shared" si="3"/>
        <v>0</v>
      </c>
      <c r="J54" s="72"/>
      <c r="K54" s="66">
        <f t="shared" si="4"/>
        <v>0</v>
      </c>
      <c r="L54" s="73"/>
      <c r="M54" s="68">
        <f t="shared" si="8"/>
        <v>0</v>
      </c>
      <c r="N54" s="65">
        <f t="shared" si="5"/>
        <v>0</v>
      </c>
      <c r="O54" s="69">
        <f t="shared" si="6"/>
        <v>0</v>
      </c>
      <c r="P54" s="66">
        <f t="shared" si="7"/>
        <v>0</v>
      </c>
      <c r="Q54" s="70">
        <f t="shared" si="9"/>
        <v>0</v>
      </c>
      <c r="R54" s="115"/>
      <c r="S54" s="115"/>
      <c r="T54" s="115"/>
      <c r="U54" s="115"/>
      <c r="V54" s="115"/>
      <c r="W54" s="115"/>
      <c r="X54" s="115"/>
      <c r="Y54" s="115"/>
    </row>
    <row r="55" spans="1:25" s="116" customFormat="1" ht="18.75">
      <c r="A55" s="117">
        <v>36</v>
      </c>
      <c r="B55" s="118" t="s">
        <v>221</v>
      </c>
      <c r="C55" s="8"/>
      <c r="D55" s="65">
        <f t="shared" si="1"/>
        <v>0</v>
      </c>
      <c r="E55" s="66"/>
      <c r="F55" s="66">
        <f t="shared" si="2"/>
        <v>0</v>
      </c>
      <c r="G55" s="67"/>
      <c r="H55" s="71"/>
      <c r="I55" s="65">
        <f t="shared" si="3"/>
        <v>0</v>
      </c>
      <c r="J55" s="72"/>
      <c r="K55" s="66">
        <f t="shared" si="4"/>
        <v>0</v>
      </c>
      <c r="L55" s="73"/>
      <c r="M55" s="68">
        <f t="shared" si="8"/>
        <v>0</v>
      </c>
      <c r="N55" s="65">
        <f t="shared" si="5"/>
        <v>0</v>
      </c>
      <c r="O55" s="69">
        <f t="shared" si="6"/>
        <v>0</v>
      </c>
      <c r="P55" s="66">
        <f t="shared" si="7"/>
        <v>0</v>
      </c>
      <c r="Q55" s="70">
        <f t="shared" si="9"/>
        <v>0</v>
      </c>
      <c r="R55" s="115"/>
      <c r="S55" s="115"/>
      <c r="T55" s="115"/>
      <c r="U55" s="115"/>
      <c r="V55" s="115"/>
      <c r="W55" s="115"/>
      <c r="X55" s="115"/>
      <c r="Y55" s="115"/>
    </row>
    <row r="56" spans="1:25" s="116" customFormat="1" ht="33">
      <c r="A56" s="117">
        <v>37</v>
      </c>
      <c r="B56" s="118" t="s">
        <v>222</v>
      </c>
      <c r="C56" s="8"/>
      <c r="D56" s="65">
        <f t="shared" si="1"/>
        <v>0</v>
      </c>
      <c r="E56" s="66"/>
      <c r="F56" s="66">
        <f t="shared" si="2"/>
        <v>0</v>
      </c>
      <c r="G56" s="67"/>
      <c r="H56" s="71"/>
      <c r="I56" s="65">
        <f t="shared" si="3"/>
        <v>0</v>
      </c>
      <c r="J56" s="72"/>
      <c r="K56" s="66">
        <f t="shared" si="4"/>
        <v>0</v>
      </c>
      <c r="L56" s="73"/>
      <c r="M56" s="68">
        <f t="shared" si="8"/>
        <v>0</v>
      </c>
      <c r="N56" s="65">
        <f t="shared" si="5"/>
        <v>0</v>
      </c>
      <c r="O56" s="69">
        <f t="shared" si="6"/>
        <v>0</v>
      </c>
      <c r="P56" s="66">
        <f t="shared" si="7"/>
        <v>0</v>
      </c>
      <c r="Q56" s="70">
        <f t="shared" si="9"/>
        <v>0</v>
      </c>
      <c r="R56" s="115"/>
      <c r="S56" s="115"/>
      <c r="T56" s="115"/>
      <c r="U56" s="115"/>
      <c r="V56" s="115"/>
      <c r="W56" s="115"/>
      <c r="X56" s="115"/>
      <c r="Y56" s="115"/>
    </row>
    <row r="57" spans="1:25" s="116" customFormat="1" ht="18.75">
      <c r="A57" s="117">
        <v>38</v>
      </c>
      <c r="B57" s="118" t="s">
        <v>223</v>
      </c>
      <c r="C57" s="8"/>
      <c r="D57" s="65">
        <f t="shared" si="1"/>
        <v>0</v>
      </c>
      <c r="E57" s="66"/>
      <c r="F57" s="66">
        <f t="shared" si="2"/>
        <v>0</v>
      </c>
      <c r="G57" s="67"/>
      <c r="H57" s="71"/>
      <c r="I57" s="65">
        <f t="shared" si="3"/>
        <v>0</v>
      </c>
      <c r="J57" s="72"/>
      <c r="K57" s="66">
        <f t="shared" si="4"/>
        <v>0</v>
      </c>
      <c r="L57" s="73"/>
      <c r="M57" s="68">
        <f t="shared" si="8"/>
        <v>0</v>
      </c>
      <c r="N57" s="65">
        <f t="shared" si="5"/>
        <v>0</v>
      </c>
      <c r="O57" s="69">
        <f t="shared" si="6"/>
        <v>0</v>
      </c>
      <c r="P57" s="66">
        <f t="shared" si="7"/>
        <v>0</v>
      </c>
      <c r="Q57" s="70">
        <f t="shared" si="9"/>
        <v>0</v>
      </c>
      <c r="R57" s="115"/>
      <c r="S57" s="115"/>
      <c r="T57" s="115"/>
      <c r="U57" s="115"/>
      <c r="V57" s="115"/>
      <c r="W57" s="115"/>
      <c r="X57" s="115"/>
      <c r="Y57" s="115"/>
    </row>
    <row r="58" spans="1:25" s="116" customFormat="1" ht="18.75">
      <c r="A58" s="117">
        <v>39</v>
      </c>
      <c r="B58" s="118" t="s">
        <v>224</v>
      </c>
      <c r="C58" s="8"/>
      <c r="D58" s="65">
        <f t="shared" si="1"/>
        <v>0</v>
      </c>
      <c r="E58" s="66"/>
      <c r="F58" s="66">
        <f t="shared" si="2"/>
        <v>0</v>
      </c>
      <c r="G58" s="67"/>
      <c r="H58" s="71"/>
      <c r="I58" s="65">
        <f t="shared" si="3"/>
        <v>0</v>
      </c>
      <c r="J58" s="72"/>
      <c r="K58" s="66">
        <f t="shared" si="4"/>
        <v>0</v>
      </c>
      <c r="L58" s="73"/>
      <c r="M58" s="68">
        <f t="shared" si="8"/>
        <v>0</v>
      </c>
      <c r="N58" s="65">
        <f t="shared" si="5"/>
        <v>0</v>
      </c>
      <c r="O58" s="69">
        <f t="shared" si="6"/>
        <v>0</v>
      </c>
      <c r="P58" s="66">
        <f t="shared" si="7"/>
        <v>0</v>
      </c>
      <c r="Q58" s="70">
        <f t="shared" si="9"/>
        <v>0</v>
      </c>
      <c r="R58" s="115"/>
      <c r="S58" s="115"/>
      <c r="T58" s="115"/>
      <c r="U58" s="115"/>
      <c r="V58" s="115"/>
      <c r="W58" s="115"/>
      <c r="X58" s="115"/>
      <c r="Y58" s="115"/>
    </row>
    <row r="59" spans="1:25" s="116" customFormat="1" ht="18.75">
      <c r="A59" s="117">
        <v>40</v>
      </c>
      <c r="B59" s="118" t="s">
        <v>225</v>
      </c>
      <c r="C59" s="8"/>
      <c r="D59" s="65">
        <f t="shared" si="1"/>
        <v>0</v>
      </c>
      <c r="E59" s="66"/>
      <c r="F59" s="66">
        <f t="shared" si="2"/>
        <v>0</v>
      </c>
      <c r="G59" s="67"/>
      <c r="H59" s="71"/>
      <c r="I59" s="65">
        <f t="shared" si="3"/>
        <v>0</v>
      </c>
      <c r="J59" s="72"/>
      <c r="K59" s="66">
        <f t="shared" si="4"/>
        <v>0</v>
      </c>
      <c r="L59" s="73"/>
      <c r="M59" s="68">
        <f t="shared" si="8"/>
        <v>0</v>
      </c>
      <c r="N59" s="65">
        <f t="shared" si="5"/>
        <v>0</v>
      </c>
      <c r="O59" s="69">
        <f t="shared" si="6"/>
        <v>0</v>
      </c>
      <c r="P59" s="66">
        <f t="shared" si="7"/>
        <v>0</v>
      </c>
      <c r="Q59" s="70">
        <f t="shared" si="9"/>
        <v>0</v>
      </c>
      <c r="R59" s="115"/>
      <c r="S59" s="115"/>
      <c r="T59" s="115"/>
      <c r="U59" s="115"/>
      <c r="V59" s="115"/>
      <c r="W59" s="115"/>
      <c r="X59" s="115"/>
      <c r="Y59" s="115"/>
    </row>
    <row r="60" spans="1:25" s="116" customFormat="1" ht="18.75">
      <c r="A60" s="117">
        <v>41</v>
      </c>
      <c r="B60" s="118" t="s">
        <v>226</v>
      </c>
      <c r="C60" s="8"/>
      <c r="D60" s="65">
        <f t="shared" si="1"/>
        <v>0</v>
      </c>
      <c r="E60" s="66"/>
      <c r="F60" s="66">
        <f t="shared" si="2"/>
        <v>0</v>
      </c>
      <c r="G60" s="67"/>
      <c r="H60" s="71"/>
      <c r="I60" s="65">
        <f t="shared" si="3"/>
        <v>0</v>
      </c>
      <c r="J60" s="72"/>
      <c r="K60" s="66">
        <f t="shared" si="4"/>
        <v>0</v>
      </c>
      <c r="L60" s="73"/>
      <c r="M60" s="68">
        <f t="shared" si="8"/>
        <v>0</v>
      </c>
      <c r="N60" s="65">
        <f t="shared" si="5"/>
        <v>0</v>
      </c>
      <c r="O60" s="69">
        <f t="shared" si="6"/>
        <v>0</v>
      </c>
      <c r="P60" s="66">
        <f t="shared" si="7"/>
        <v>0</v>
      </c>
      <c r="Q60" s="70">
        <f t="shared" si="9"/>
        <v>0</v>
      </c>
      <c r="R60" s="115"/>
      <c r="S60" s="115"/>
      <c r="T60" s="115"/>
      <c r="U60" s="115"/>
      <c r="V60" s="115"/>
      <c r="W60" s="115"/>
      <c r="X60" s="115"/>
      <c r="Y60" s="115"/>
    </row>
    <row r="61" spans="1:25" s="116" customFormat="1" ht="18.75">
      <c r="A61" s="117">
        <v>42</v>
      </c>
      <c r="B61" s="118" t="s">
        <v>227</v>
      </c>
      <c r="C61" s="8"/>
      <c r="D61" s="65">
        <f t="shared" si="1"/>
        <v>0</v>
      </c>
      <c r="E61" s="66"/>
      <c r="F61" s="66">
        <f t="shared" si="2"/>
        <v>0</v>
      </c>
      <c r="G61" s="67"/>
      <c r="H61" s="71"/>
      <c r="I61" s="65">
        <f t="shared" si="3"/>
        <v>0</v>
      </c>
      <c r="J61" s="72"/>
      <c r="K61" s="66">
        <f t="shared" si="4"/>
        <v>0</v>
      </c>
      <c r="L61" s="73"/>
      <c r="M61" s="68">
        <f t="shared" si="8"/>
        <v>0</v>
      </c>
      <c r="N61" s="65">
        <f t="shared" si="5"/>
        <v>0</v>
      </c>
      <c r="O61" s="69">
        <f t="shared" si="6"/>
        <v>0</v>
      </c>
      <c r="P61" s="66">
        <f t="shared" si="7"/>
        <v>0</v>
      </c>
      <c r="Q61" s="70">
        <f t="shared" si="9"/>
        <v>0</v>
      </c>
      <c r="R61" s="115"/>
      <c r="S61" s="115"/>
      <c r="T61" s="115"/>
      <c r="U61" s="115"/>
      <c r="V61" s="115"/>
      <c r="W61" s="115"/>
      <c r="X61" s="115"/>
      <c r="Y61" s="115"/>
    </row>
    <row r="62" spans="1:25" s="116" customFormat="1" ht="18.75">
      <c r="A62" s="117">
        <v>43</v>
      </c>
      <c r="B62" s="118" t="s">
        <v>228</v>
      </c>
      <c r="C62" s="8"/>
      <c r="D62" s="65">
        <f t="shared" si="1"/>
        <v>0</v>
      </c>
      <c r="E62" s="66"/>
      <c r="F62" s="66">
        <f t="shared" si="2"/>
        <v>0</v>
      </c>
      <c r="G62" s="67"/>
      <c r="H62" s="71"/>
      <c r="I62" s="65">
        <f t="shared" si="3"/>
        <v>0</v>
      </c>
      <c r="J62" s="72"/>
      <c r="K62" s="66">
        <f t="shared" si="4"/>
        <v>0</v>
      </c>
      <c r="L62" s="73"/>
      <c r="M62" s="68">
        <f t="shared" si="8"/>
        <v>0</v>
      </c>
      <c r="N62" s="65">
        <f t="shared" si="5"/>
        <v>0</v>
      </c>
      <c r="O62" s="69">
        <f t="shared" si="6"/>
        <v>0</v>
      </c>
      <c r="P62" s="66">
        <f t="shared" si="7"/>
        <v>0</v>
      </c>
      <c r="Q62" s="70">
        <f t="shared" si="9"/>
        <v>0</v>
      </c>
      <c r="R62" s="115"/>
      <c r="S62" s="115"/>
      <c r="T62" s="115"/>
      <c r="U62" s="115"/>
      <c r="V62" s="115"/>
      <c r="W62" s="115"/>
      <c r="X62" s="115"/>
      <c r="Y62" s="115"/>
    </row>
    <row r="63" spans="1:25" s="116" customFormat="1" ht="18.75">
      <c r="A63" s="117">
        <v>44</v>
      </c>
      <c r="B63" s="118" t="s">
        <v>229</v>
      </c>
      <c r="C63" s="8"/>
      <c r="D63" s="65">
        <f t="shared" si="1"/>
        <v>0</v>
      </c>
      <c r="E63" s="66"/>
      <c r="F63" s="66">
        <f t="shared" si="2"/>
        <v>0</v>
      </c>
      <c r="G63" s="67"/>
      <c r="H63" s="71"/>
      <c r="I63" s="65">
        <f t="shared" si="3"/>
        <v>0</v>
      </c>
      <c r="J63" s="72"/>
      <c r="K63" s="66">
        <f t="shared" si="4"/>
        <v>0</v>
      </c>
      <c r="L63" s="73"/>
      <c r="M63" s="68">
        <f t="shared" si="8"/>
        <v>0</v>
      </c>
      <c r="N63" s="65">
        <f t="shared" si="5"/>
        <v>0</v>
      </c>
      <c r="O63" s="69">
        <f t="shared" si="6"/>
        <v>0</v>
      </c>
      <c r="P63" s="66">
        <f t="shared" si="7"/>
        <v>0</v>
      </c>
      <c r="Q63" s="70">
        <f t="shared" si="9"/>
        <v>0</v>
      </c>
      <c r="R63" s="115"/>
      <c r="S63" s="115"/>
      <c r="T63" s="115"/>
      <c r="U63" s="115"/>
      <c r="V63" s="115"/>
      <c r="W63" s="115"/>
      <c r="X63" s="115"/>
      <c r="Y63" s="115"/>
    </row>
    <row r="64" spans="1:25" s="116" customFormat="1" ht="18.75">
      <c r="A64" s="117">
        <v>45</v>
      </c>
      <c r="B64" s="118" t="s">
        <v>230</v>
      </c>
      <c r="C64" s="8"/>
      <c r="D64" s="65">
        <f t="shared" si="1"/>
        <v>0</v>
      </c>
      <c r="E64" s="66"/>
      <c r="F64" s="66">
        <f t="shared" si="2"/>
        <v>0</v>
      </c>
      <c r="G64" s="67"/>
      <c r="H64" s="71"/>
      <c r="I64" s="65">
        <f t="shared" si="3"/>
        <v>0</v>
      </c>
      <c r="J64" s="72"/>
      <c r="K64" s="66">
        <f t="shared" si="4"/>
        <v>0</v>
      </c>
      <c r="L64" s="73"/>
      <c r="M64" s="68">
        <f t="shared" si="8"/>
        <v>0</v>
      </c>
      <c r="N64" s="65">
        <f t="shared" si="5"/>
        <v>0</v>
      </c>
      <c r="O64" s="69">
        <f t="shared" si="6"/>
        <v>0</v>
      </c>
      <c r="P64" s="66">
        <f t="shared" si="7"/>
        <v>0</v>
      </c>
      <c r="Q64" s="70">
        <f t="shared" si="9"/>
        <v>0</v>
      </c>
      <c r="R64" s="115"/>
      <c r="S64" s="115"/>
      <c r="T64" s="115"/>
      <c r="U64" s="115"/>
      <c r="V64" s="115"/>
      <c r="W64" s="115"/>
      <c r="X64" s="115"/>
      <c r="Y64" s="115"/>
    </row>
    <row r="65" spans="1:25" s="116" customFormat="1" ht="18.75">
      <c r="A65" s="117">
        <v>46</v>
      </c>
      <c r="B65" s="118" t="s">
        <v>231</v>
      </c>
      <c r="C65" s="8"/>
      <c r="D65" s="65">
        <f t="shared" si="1"/>
        <v>0</v>
      </c>
      <c r="E65" s="66"/>
      <c r="F65" s="66">
        <f t="shared" si="2"/>
        <v>0</v>
      </c>
      <c r="G65" s="67"/>
      <c r="H65" s="71"/>
      <c r="I65" s="65">
        <f t="shared" si="3"/>
        <v>0</v>
      </c>
      <c r="J65" s="72"/>
      <c r="K65" s="66">
        <f t="shared" si="4"/>
        <v>0</v>
      </c>
      <c r="L65" s="73"/>
      <c r="M65" s="68">
        <f t="shared" si="8"/>
        <v>0</v>
      </c>
      <c r="N65" s="65">
        <f t="shared" si="5"/>
        <v>0</v>
      </c>
      <c r="O65" s="69">
        <f t="shared" si="6"/>
        <v>0</v>
      </c>
      <c r="P65" s="66">
        <f t="shared" si="7"/>
        <v>0</v>
      </c>
      <c r="Q65" s="70">
        <f t="shared" si="9"/>
        <v>0</v>
      </c>
      <c r="R65" s="115"/>
      <c r="S65" s="115"/>
      <c r="T65" s="115"/>
      <c r="U65" s="115"/>
      <c r="V65" s="115"/>
      <c r="W65" s="115"/>
      <c r="X65" s="115"/>
      <c r="Y65" s="115"/>
    </row>
    <row r="66" spans="1:25" s="116" customFormat="1" ht="18.75">
      <c r="A66" s="117">
        <v>47</v>
      </c>
      <c r="B66" s="118" t="s">
        <v>232</v>
      </c>
      <c r="C66" s="8"/>
      <c r="D66" s="65">
        <f t="shared" si="1"/>
        <v>0</v>
      </c>
      <c r="E66" s="66"/>
      <c r="F66" s="66">
        <f t="shared" si="2"/>
        <v>0</v>
      </c>
      <c r="G66" s="67"/>
      <c r="H66" s="71"/>
      <c r="I66" s="65">
        <f t="shared" si="3"/>
        <v>0</v>
      </c>
      <c r="J66" s="72"/>
      <c r="K66" s="66">
        <f t="shared" si="4"/>
        <v>0</v>
      </c>
      <c r="L66" s="73"/>
      <c r="M66" s="68">
        <f t="shared" ref="M66:M76" si="10">C66+H66</f>
        <v>0</v>
      </c>
      <c r="N66" s="65">
        <f t="shared" si="5"/>
        <v>0</v>
      </c>
      <c r="O66" s="69">
        <f t="shared" si="6"/>
        <v>0</v>
      </c>
      <c r="P66" s="66">
        <f t="shared" si="7"/>
        <v>0</v>
      </c>
      <c r="Q66" s="70">
        <f t="shared" si="9"/>
        <v>0</v>
      </c>
      <c r="R66" s="115"/>
      <c r="S66" s="115"/>
      <c r="T66" s="115"/>
      <c r="U66" s="115"/>
      <c r="V66" s="115"/>
      <c r="W66" s="115"/>
      <c r="X66" s="115"/>
      <c r="Y66" s="115"/>
    </row>
    <row r="67" spans="1:25" s="116" customFormat="1" ht="18.75">
      <c r="A67" s="117">
        <v>48</v>
      </c>
      <c r="B67" s="118" t="s">
        <v>233</v>
      </c>
      <c r="C67" s="8">
        <v>1079</v>
      </c>
      <c r="D67" s="65">
        <f t="shared" si="1"/>
        <v>14</v>
      </c>
      <c r="E67" s="66">
        <v>15120</v>
      </c>
      <c r="F67" s="66">
        <f t="shared" si="2"/>
        <v>336</v>
      </c>
      <c r="G67" s="67">
        <v>45</v>
      </c>
      <c r="H67" s="71"/>
      <c r="I67" s="65">
        <f t="shared" si="3"/>
        <v>0</v>
      </c>
      <c r="J67" s="72"/>
      <c r="K67" s="66">
        <f t="shared" si="4"/>
        <v>0</v>
      </c>
      <c r="L67" s="73"/>
      <c r="M67" s="68">
        <f t="shared" si="10"/>
        <v>1079</v>
      </c>
      <c r="N67" s="65">
        <f t="shared" si="5"/>
        <v>14</v>
      </c>
      <c r="O67" s="69">
        <f t="shared" si="6"/>
        <v>15120</v>
      </c>
      <c r="P67" s="66">
        <f t="shared" si="7"/>
        <v>336</v>
      </c>
      <c r="Q67" s="70">
        <f t="shared" si="9"/>
        <v>45</v>
      </c>
      <c r="R67" s="115"/>
      <c r="S67" s="115"/>
      <c r="T67" s="115"/>
      <c r="U67" s="115"/>
      <c r="V67" s="115"/>
      <c r="W67" s="115"/>
      <c r="X67" s="115"/>
      <c r="Y67" s="115"/>
    </row>
    <row r="68" spans="1:25" s="116" customFormat="1" ht="33">
      <c r="A68" s="117">
        <v>49</v>
      </c>
      <c r="B68" s="120" t="s">
        <v>242</v>
      </c>
      <c r="C68" s="8"/>
      <c r="D68" s="65">
        <f t="shared" si="1"/>
        <v>0</v>
      </c>
      <c r="E68" s="66"/>
      <c r="F68" s="66">
        <f t="shared" si="2"/>
        <v>0</v>
      </c>
      <c r="G68" s="67"/>
      <c r="H68" s="71"/>
      <c r="I68" s="65">
        <f t="shared" si="3"/>
        <v>0</v>
      </c>
      <c r="J68" s="72"/>
      <c r="K68" s="66">
        <f t="shared" si="4"/>
        <v>0</v>
      </c>
      <c r="L68" s="73"/>
      <c r="M68" s="68">
        <f t="shared" si="10"/>
        <v>0</v>
      </c>
      <c r="N68" s="65">
        <f t="shared" si="5"/>
        <v>0</v>
      </c>
      <c r="O68" s="69">
        <f t="shared" si="6"/>
        <v>0</v>
      </c>
      <c r="P68" s="66">
        <f t="shared" si="7"/>
        <v>0</v>
      </c>
      <c r="Q68" s="70">
        <f t="shared" si="9"/>
        <v>0</v>
      </c>
      <c r="R68" s="115"/>
      <c r="S68" s="115"/>
      <c r="T68" s="115"/>
      <c r="U68" s="115"/>
      <c r="V68" s="115"/>
      <c r="W68" s="115"/>
      <c r="X68" s="115"/>
      <c r="Y68" s="115"/>
    </row>
    <row r="69" spans="1:25" s="116" customFormat="1" ht="18.75">
      <c r="A69" s="117">
        <v>50</v>
      </c>
      <c r="B69" s="114" t="s">
        <v>234</v>
      </c>
      <c r="C69" s="8">
        <v>1100</v>
      </c>
      <c r="D69" s="65">
        <f t="shared" si="1"/>
        <v>8.1</v>
      </c>
      <c r="E69" s="66">
        <v>8958</v>
      </c>
      <c r="F69" s="66">
        <f t="shared" si="2"/>
        <v>320</v>
      </c>
      <c r="G69" s="67">
        <v>28</v>
      </c>
      <c r="H69" s="71"/>
      <c r="I69" s="65">
        <f t="shared" si="3"/>
        <v>0</v>
      </c>
      <c r="J69" s="72"/>
      <c r="K69" s="66">
        <f t="shared" si="4"/>
        <v>0</v>
      </c>
      <c r="L69" s="73"/>
      <c r="M69" s="68">
        <f t="shared" si="10"/>
        <v>1100</v>
      </c>
      <c r="N69" s="65">
        <f t="shared" si="5"/>
        <v>8.1</v>
      </c>
      <c r="O69" s="69">
        <f t="shared" si="6"/>
        <v>8958</v>
      </c>
      <c r="P69" s="66">
        <f t="shared" si="7"/>
        <v>320</v>
      </c>
      <c r="Q69" s="70">
        <f t="shared" si="9"/>
        <v>28</v>
      </c>
      <c r="R69" s="115"/>
      <c r="S69" s="115"/>
      <c r="T69" s="115"/>
      <c r="U69" s="115"/>
      <c r="V69" s="115"/>
      <c r="W69" s="115"/>
      <c r="X69" s="115"/>
      <c r="Y69" s="115"/>
    </row>
    <row r="70" spans="1:25" s="116" customFormat="1" ht="18.75">
      <c r="A70" s="117">
        <v>51</v>
      </c>
      <c r="B70" s="118" t="s">
        <v>235</v>
      </c>
      <c r="C70" s="8"/>
      <c r="D70" s="65">
        <f t="shared" si="1"/>
        <v>0</v>
      </c>
      <c r="E70" s="66"/>
      <c r="F70" s="66">
        <f t="shared" si="2"/>
        <v>0</v>
      </c>
      <c r="G70" s="67"/>
      <c r="H70" s="71"/>
      <c r="I70" s="65">
        <f t="shared" si="3"/>
        <v>0</v>
      </c>
      <c r="J70" s="72"/>
      <c r="K70" s="66">
        <f t="shared" si="4"/>
        <v>0</v>
      </c>
      <c r="L70" s="73"/>
      <c r="M70" s="68">
        <f t="shared" si="10"/>
        <v>0</v>
      </c>
      <c r="N70" s="65">
        <f t="shared" si="5"/>
        <v>0</v>
      </c>
      <c r="O70" s="69">
        <f t="shared" si="6"/>
        <v>0</v>
      </c>
      <c r="P70" s="66">
        <f t="shared" si="7"/>
        <v>0</v>
      </c>
      <c r="Q70" s="70">
        <f t="shared" si="9"/>
        <v>0</v>
      </c>
      <c r="R70" s="115"/>
      <c r="S70" s="115"/>
      <c r="T70" s="115"/>
      <c r="U70" s="115"/>
      <c r="V70" s="115"/>
      <c r="W70" s="115"/>
      <c r="X70" s="115"/>
      <c r="Y70" s="115"/>
    </row>
    <row r="71" spans="1:25" s="116" customFormat="1" ht="18.75">
      <c r="A71" s="117">
        <v>52</v>
      </c>
      <c r="B71" s="118" t="s">
        <v>236</v>
      </c>
      <c r="C71" s="8"/>
      <c r="D71" s="65">
        <f t="shared" si="1"/>
        <v>0</v>
      </c>
      <c r="E71" s="66"/>
      <c r="F71" s="66">
        <f t="shared" si="2"/>
        <v>0</v>
      </c>
      <c r="G71" s="67"/>
      <c r="H71" s="71"/>
      <c r="I71" s="65">
        <f t="shared" si="3"/>
        <v>0</v>
      </c>
      <c r="J71" s="72"/>
      <c r="K71" s="66">
        <f t="shared" si="4"/>
        <v>0</v>
      </c>
      <c r="L71" s="73"/>
      <c r="M71" s="68">
        <f t="shared" si="10"/>
        <v>0</v>
      </c>
      <c r="N71" s="65">
        <f t="shared" si="5"/>
        <v>0</v>
      </c>
      <c r="O71" s="69">
        <f t="shared" si="6"/>
        <v>0</v>
      </c>
      <c r="P71" s="66">
        <f t="shared" si="7"/>
        <v>0</v>
      </c>
      <c r="Q71" s="70">
        <f t="shared" si="9"/>
        <v>0</v>
      </c>
      <c r="R71" s="115"/>
      <c r="S71" s="115"/>
      <c r="T71" s="115"/>
      <c r="U71" s="115"/>
      <c r="V71" s="115"/>
      <c r="W71" s="115"/>
      <c r="X71" s="115"/>
      <c r="Y71" s="115"/>
    </row>
    <row r="72" spans="1:25" s="116" customFormat="1" ht="18.75">
      <c r="A72" s="117">
        <v>53</v>
      </c>
      <c r="B72" s="118" t="s">
        <v>237</v>
      </c>
      <c r="C72" s="8">
        <v>2105</v>
      </c>
      <c r="D72" s="65">
        <f t="shared" si="1"/>
        <v>9.6999999999999993</v>
      </c>
      <c r="E72" s="66">
        <v>20387</v>
      </c>
      <c r="F72" s="66">
        <f t="shared" si="2"/>
        <v>364</v>
      </c>
      <c r="G72" s="67">
        <v>56</v>
      </c>
      <c r="H72" s="71"/>
      <c r="I72" s="65">
        <f t="shared" si="3"/>
        <v>0</v>
      </c>
      <c r="J72" s="72"/>
      <c r="K72" s="66">
        <f t="shared" si="4"/>
        <v>0</v>
      </c>
      <c r="L72" s="73"/>
      <c r="M72" s="68">
        <f t="shared" si="10"/>
        <v>2105</v>
      </c>
      <c r="N72" s="65">
        <f t="shared" si="5"/>
        <v>9.6999999999999993</v>
      </c>
      <c r="O72" s="69">
        <f t="shared" si="6"/>
        <v>20387</v>
      </c>
      <c r="P72" s="66">
        <f t="shared" si="7"/>
        <v>364</v>
      </c>
      <c r="Q72" s="70">
        <f t="shared" si="9"/>
        <v>56</v>
      </c>
      <c r="R72" s="115"/>
      <c r="S72" s="115"/>
      <c r="T72" s="115"/>
      <c r="U72" s="115"/>
      <c r="V72" s="115"/>
      <c r="W72" s="115"/>
      <c r="X72" s="115"/>
      <c r="Y72" s="115"/>
    </row>
    <row r="73" spans="1:25" s="116" customFormat="1" ht="18.75">
      <c r="A73" s="117">
        <v>54</v>
      </c>
      <c r="B73" s="118" t="s">
        <v>238</v>
      </c>
      <c r="C73" s="8"/>
      <c r="D73" s="65">
        <f t="shared" si="1"/>
        <v>0</v>
      </c>
      <c r="E73" s="66"/>
      <c r="F73" s="66">
        <f t="shared" si="2"/>
        <v>0</v>
      </c>
      <c r="G73" s="67"/>
      <c r="H73" s="71"/>
      <c r="I73" s="65">
        <f t="shared" si="3"/>
        <v>0</v>
      </c>
      <c r="J73" s="72"/>
      <c r="K73" s="66">
        <f t="shared" si="4"/>
        <v>0</v>
      </c>
      <c r="L73" s="73"/>
      <c r="M73" s="68">
        <f t="shared" si="10"/>
        <v>0</v>
      </c>
      <c r="N73" s="65">
        <f t="shared" si="5"/>
        <v>0</v>
      </c>
      <c r="O73" s="69">
        <f t="shared" si="6"/>
        <v>0</v>
      </c>
      <c r="P73" s="66">
        <f t="shared" si="7"/>
        <v>0</v>
      </c>
      <c r="Q73" s="70">
        <f t="shared" si="9"/>
        <v>0</v>
      </c>
      <c r="R73" s="115"/>
      <c r="S73" s="115"/>
      <c r="T73" s="115"/>
      <c r="U73" s="115"/>
      <c r="V73" s="115"/>
      <c r="W73" s="115"/>
      <c r="X73" s="115"/>
      <c r="Y73" s="115"/>
    </row>
    <row r="74" spans="1:25" s="116" customFormat="1" ht="18.75">
      <c r="A74" s="117">
        <v>55</v>
      </c>
      <c r="B74" s="118" t="s">
        <v>239</v>
      </c>
      <c r="C74" s="8"/>
      <c r="D74" s="65">
        <f t="shared" si="1"/>
        <v>0</v>
      </c>
      <c r="E74" s="66"/>
      <c r="F74" s="66">
        <f t="shared" si="2"/>
        <v>0</v>
      </c>
      <c r="G74" s="67"/>
      <c r="H74" s="71"/>
      <c r="I74" s="65">
        <f t="shared" si="3"/>
        <v>0</v>
      </c>
      <c r="J74" s="72"/>
      <c r="K74" s="66">
        <f t="shared" si="4"/>
        <v>0</v>
      </c>
      <c r="L74" s="73"/>
      <c r="M74" s="68">
        <f t="shared" si="10"/>
        <v>0</v>
      </c>
      <c r="N74" s="65">
        <f t="shared" si="5"/>
        <v>0</v>
      </c>
      <c r="O74" s="69">
        <f t="shared" si="6"/>
        <v>0</v>
      </c>
      <c r="P74" s="66">
        <f t="shared" si="7"/>
        <v>0</v>
      </c>
      <c r="Q74" s="70">
        <f t="shared" si="9"/>
        <v>0</v>
      </c>
      <c r="R74" s="115"/>
      <c r="S74" s="115"/>
      <c r="T74" s="115"/>
      <c r="U74" s="115"/>
      <c r="V74" s="115"/>
      <c r="W74" s="115"/>
      <c r="X74" s="115"/>
      <c r="Y74" s="115"/>
    </row>
    <row r="75" spans="1:25" s="116" customFormat="1" ht="18.75">
      <c r="A75" s="117">
        <v>56</v>
      </c>
      <c r="B75" s="118" t="s">
        <v>240</v>
      </c>
      <c r="C75" s="8"/>
      <c r="D75" s="65">
        <f t="shared" si="1"/>
        <v>0</v>
      </c>
      <c r="E75" s="66"/>
      <c r="F75" s="66">
        <f t="shared" si="2"/>
        <v>0</v>
      </c>
      <c r="G75" s="67"/>
      <c r="H75" s="71"/>
      <c r="I75" s="65">
        <f t="shared" si="3"/>
        <v>0</v>
      </c>
      <c r="J75" s="72"/>
      <c r="K75" s="66">
        <f t="shared" si="4"/>
        <v>0</v>
      </c>
      <c r="L75" s="73"/>
      <c r="M75" s="68">
        <f t="shared" si="10"/>
        <v>0</v>
      </c>
      <c r="N75" s="65">
        <f t="shared" si="5"/>
        <v>0</v>
      </c>
      <c r="O75" s="69">
        <f t="shared" si="6"/>
        <v>0</v>
      </c>
      <c r="P75" s="66">
        <f t="shared" si="7"/>
        <v>0</v>
      </c>
      <c r="Q75" s="70">
        <f t="shared" si="9"/>
        <v>0</v>
      </c>
      <c r="R75" s="115"/>
      <c r="S75" s="115"/>
      <c r="T75" s="115"/>
      <c r="U75" s="115"/>
      <c r="V75" s="115"/>
      <c r="W75" s="115"/>
      <c r="X75" s="115"/>
      <c r="Y75" s="115"/>
    </row>
    <row r="76" spans="1:25" s="116" customFormat="1" ht="19.5" thickBot="1">
      <c r="A76" s="117">
        <v>57</v>
      </c>
      <c r="B76" s="118" t="s">
        <v>241</v>
      </c>
      <c r="C76" s="8"/>
      <c r="D76" s="65">
        <f t="shared" si="1"/>
        <v>0</v>
      </c>
      <c r="E76" s="66"/>
      <c r="F76" s="66">
        <f t="shared" si="2"/>
        <v>0</v>
      </c>
      <c r="G76" s="67"/>
      <c r="H76" s="74"/>
      <c r="I76" s="65">
        <f t="shared" si="3"/>
        <v>0</v>
      </c>
      <c r="J76" s="75"/>
      <c r="K76" s="66">
        <f t="shared" si="4"/>
        <v>0</v>
      </c>
      <c r="L76" s="76"/>
      <c r="M76" s="77">
        <f t="shared" si="10"/>
        <v>0</v>
      </c>
      <c r="N76" s="65">
        <f t="shared" si="5"/>
        <v>0</v>
      </c>
      <c r="O76" s="69">
        <f t="shared" si="6"/>
        <v>0</v>
      </c>
      <c r="P76" s="66">
        <f t="shared" si="7"/>
        <v>0</v>
      </c>
      <c r="Q76" s="78">
        <f t="shared" si="9"/>
        <v>0</v>
      </c>
      <c r="R76" s="115"/>
      <c r="S76" s="115"/>
      <c r="T76" s="115"/>
      <c r="U76" s="115"/>
      <c r="V76" s="115"/>
      <c r="W76" s="115"/>
      <c r="X76" s="115"/>
      <c r="Y76" s="115"/>
    </row>
    <row r="77" spans="1:25" ht="19.5" thickBot="1">
      <c r="A77" s="6"/>
      <c r="B77" s="37" t="s">
        <v>183</v>
      </c>
      <c r="C77" s="14">
        <f>SUM(C20:C76)</f>
        <v>4789</v>
      </c>
      <c r="D77" s="27">
        <f>IF(C77=0,0,ROUND(E77/C77,1))</f>
        <v>10.8</v>
      </c>
      <c r="E77" s="46">
        <f>SUM(E20:E76)</f>
        <v>51636</v>
      </c>
      <c r="F77" s="48">
        <f t="shared" si="2"/>
        <v>331</v>
      </c>
      <c r="G77" s="24">
        <f>SUM(G20:G76)</f>
        <v>156</v>
      </c>
      <c r="H77" s="9">
        <f>SUM(H20:H76)</f>
        <v>0</v>
      </c>
      <c r="I77" s="27">
        <f t="shared" si="3"/>
        <v>0</v>
      </c>
      <c r="J77" s="22">
        <f>SUM(J20:J76)</f>
        <v>0</v>
      </c>
      <c r="K77" s="48">
        <f t="shared" si="4"/>
        <v>0</v>
      </c>
      <c r="L77" s="16">
        <f>SUM(L20:L76)</f>
        <v>0</v>
      </c>
      <c r="M77" s="9">
        <f>SUM(M20:M76)</f>
        <v>4789</v>
      </c>
      <c r="N77" s="12">
        <f t="shared" si="5"/>
        <v>10.8</v>
      </c>
      <c r="O77" s="16">
        <f>E77+J77</f>
        <v>51636</v>
      </c>
      <c r="P77" s="16">
        <f t="shared" si="7"/>
        <v>331</v>
      </c>
      <c r="Q77" s="61">
        <f t="shared" si="9"/>
        <v>156</v>
      </c>
    </row>
    <row r="78" spans="1:25" ht="18.75">
      <c r="A78" s="121"/>
      <c r="B78" s="38" t="s">
        <v>243</v>
      </c>
      <c r="C78" s="39"/>
      <c r="D78" s="28"/>
      <c r="E78" s="47"/>
      <c r="F78" s="66"/>
      <c r="G78" s="25"/>
      <c r="H78" s="17"/>
      <c r="I78" s="49"/>
      <c r="J78" s="23"/>
      <c r="K78" s="66"/>
      <c r="L78" s="18"/>
      <c r="M78" s="68"/>
      <c r="N78" s="13"/>
      <c r="O78" s="50"/>
      <c r="P78" s="18"/>
      <c r="Q78" s="70"/>
    </row>
    <row r="79" spans="1:25" s="116" customFormat="1" ht="18.75">
      <c r="A79" s="117"/>
      <c r="B79" s="120" t="s">
        <v>244</v>
      </c>
      <c r="C79" s="8" t="s">
        <v>73</v>
      </c>
      <c r="D79" s="79" t="s">
        <v>73</v>
      </c>
      <c r="E79" s="80"/>
      <c r="F79" s="66">
        <f t="shared" si="2"/>
        <v>0</v>
      </c>
      <c r="G79" s="81"/>
      <c r="H79" s="71" t="s">
        <v>73</v>
      </c>
      <c r="I79" s="79" t="s">
        <v>73</v>
      </c>
      <c r="J79" s="72"/>
      <c r="K79" s="66">
        <f t="shared" ref="K79:K86" si="11">IF(L79=0,0,ROUND(J79/L79,0))</f>
        <v>0</v>
      </c>
      <c r="L79" s="73"/>
      <c r="M79" s="71" t="s">
        <v>73</v>
      </c>
      <c r="N79" s="82" t="s">
        <v>73</v>
      </c>
      <c r="O79" s="73">
        <f t="shared" ref="O79:O85" si="12">E79+J79</f>
        <v>0</v>
      </c>
      <c r="P79" s="73">
        <f t="shared" ref="P79:P85" si="13">IF(Q79=0,0,ROUND(O79/Q79,0))</f>
        <v>0</v>
      </c>
      <c r="Q79" s="83">
        <f t="shared" ref="Q79:Q85" si="14">G79+L79</f>
        <v>0</v>
      </c>
      <c r="R79" s="115"/>
      <c r="S79" s="115"/>
      <c r="T79" s="115"/>
      <c r="U79" s="115"/>
      <c r="V79" s="115"/>
      <c r="W79" s="115"/>
      <c r="X79" s="115"/>
      <c r="Y79" s="115"/>
    </row>
    <row r="80" spans="1:25" s="116" customFormat="1" ht="18.75">
      <c r="A80" s="117"/>
      <c r="B80" s="120" t="s">
        <v>251</v>
      </c>
      <c r="C80" s="8" t="s">
        <v>73</v>
      </c>
      <c r="D80" s="79" t="s">
        <v>73</v>
      </c>
      <c r="E80" s="80"/>
      <c r="F80" s="66">
        <f t="shared" si="2"/>
        <v>0</v>
      </c>
      <c r="G80" s="81"/>
      <c r="H80" s="71" t="s">
        <v>73</v>
      </c>
      <c r="I80" s="79" t="s">
        <v>73</v>
      </c>
      <c r="J80" s="72"/>
      <c r="K80" s="66">
        <f t="shared" si="11"/>
        <v>0</v>
      </c>
      <c r="L80" s="73"/>
      <c r="M80" s="71" t="s">
        <v>73</v>
      </c>
      <c r="N80" s="82" t="s">
        <v>73</v>
      </c>
      <c r="O80" s="73">
        <f t="shared" si="12"/>
        <v>0</v>
      </c>
      <c r="P80" s="73">
        <f t="shared" si="13"/>
        <v>0</v>
      </c>
      <c r="Q80" s="83">
        <f t="shared" si="14"/>
        <v>0</v>
      </c>
      <c r="R80" s="115"/>
      <c r="S80" s="115"/>
      <c r="T80" s="115"/>
      <c r="U80" s="115"/>
      <c r="V80" s="115"/>
      <c r="W80" s="115"/>
      <c r="X80" s="115"/>
      <c r="Y80" s="115"/>
    </row>
    <row r="81" spans="1:25" s="116" customFormat="1" ht="18.75">
      <c r="A81" s="117"/>
      <c r="B81" s="120" t="s">
        <v>252</v>
      </c>
      <c r="C81" s="8" t="s">
        <v>73</v>
      </c>
      <c r="D81" s="79" t="s">
        <v>73</v>
      </c>
      <c r="E81" s="80"/>
      <c r="F81" s="66">
        <f t="shared" si="2"/>
        <v>0</v>
      </c>
      <c r="G81" s="81"/>
      <c r="H81" s="71" t="s">
        <v>73</v>
      </c>
      <c r="I81" s="79" t="s">
        <v>73</v>
      </c>
      <c r="J81" s="72"/>
      <c r="K81" s="66">
        <f t="shared" si="11"/>
        <v>0</v>
      </c>
      <c r="L81" s="73"/>
      <c r="M81" s="71" t="s">
        <v>73</v>
      </c>
      <c r="N81" s="82" t="s">
        <v>73</v>
      </c>
      <c r="O81" s="73">
        <f t="shared" si="12"/>
        <v>0</v>
      </c>
      <c r="P81" s="73">
        <f t="shared" si="13"/>
        <v>0</v>
      </c>
      <c r="Q81" s="83">
        <f t="shared" si="14"/>
        <v>0</v>
      </c>
      <c r="R81" s="115"/>
      <c r="S81" s="115"/>
      <c r="T81" s="115"/>
      <c r="U81" s="115"/>
      <c r="V81" s="115"/>
      <c r="W81" s="115"/>
      <c r="X81" s="115"/>
      <c r="Y81" s="115"/>
    </row>
    <row r="82" spans="1:25" s="116" customFormat="1" ht="18.75">
      <c r="A82" s="117"/>
      <c r="B82" s="120" t="s">
        <v>245</v>
      </c>
      <c r="C82" s="8" t="s">
        <v>73</v>
      </c>
      <c r="D82" s="79" t="s">
        <v>73</v>
      </c>
      <c r="E82" s="80">
        <v>2205</v>
      </c>
      <c r="F82" s="66">
        <f t="shared" si="2"/>
        <v>315</v>
      </c>
      <c r="G82" s="81">
        <v>7</v>
      </c>
      <c r="H82" s="71" t="s">
        <v>73</v>
      </c>
      <c r="I82" s="79" t="s">
        <v>73</v>
      </c>
      <c r="J82" s="72"/>
      <c r="K82" s="66">
        <f t="shared" si="11"/>
        <v>0</v>
      </c>
      <c r="L82" s="73"/>
      <c r="M82" s="71" t="s">
        <v>73</v>
      </c>
      <c r="N82" s="82" t="s">
        <v>73</v>
      </c>
      <c r="O82" s="73">
        <f t="shared" si="12"/>
        <v>2205</v>
      </c>
      <c r="P82" s="73">
        <f t="shared" si="13"/>
        <v>315</v>
      </c>
      <c r="Q82" s="83">
        <f t="shared" si="14"/>
        <v>7</v>
      </c>
      <c r="R82" s="115"/>
      <c r="S82" s="115"/>
      <c r="T82" s="115"/>
      <c r="U82" s="115"/>
      <c r="V82" s="115"/>
      <c r="W82" s="115"/>
      <c r="X82" s="115"/>
      <c r="Y82" s="115"/>
    </row>
    <row r="83" spans="1:25" s="116" customFormat="1" ht="18.75">
      <c r="A83" s="117"/>
      <c r="B83" s="120" t="s">
        <v>246</v>
      </c>
      <c r="C83" s="8" t="s">
        <v>73</v>
      </c>
      <c r="D83" s="79" t="s">
        <v>73</v>
      </c>
      <c r="E83" s="80"/>
      <c r="F83" s="66">
        <f t="shared" si="2"/>
        <v>0</v>
      </c>
      <c r="G83" s="81"/>
      <c r="H83" s="71" t="s">
        <v>73</v>
      </c>
      <c r="I83" s="79" t="s">
        <v>73</v>
      </c>
      <c r="J83" s="72"/>
      <c r="K83" s="66">
        <f t="shared" si="11"/>
        <v>0</v>
      </c>
      <c r="L83" s="73"/>
      <c r="M83" s="71" t="s">
        <v>73</v>
      </c>
      <c r="N83" s="82" t="s">
        <v>73</v>
      </c>
      <c r="O83" s="73">
        <f t="shared" si="12"/>
        <v>0</v>
      </c>
      <c r="P83" s="73">
        <f t="shared" si="13"/>
        <v>0</v>
      </c>
      <c r="Q83" s="83">
        <f t="shared" si="14"/>
        <v>0</v>
      </c>
      <c r="R83" s="115"/>
      <c r="S83" s="115"/>
      <c r="T83" s="115"/>
      <c r="U83" s="115"/>
      <c r="V83" s="115"/>
      <c r="W83" s="115"/>
      <c r="X83" s="115"/>
      <c r="Y83" s="115"/>
    </row>
    <row r="84" spans="1:25" s="116" customFormat="1" ht="18.75">
      <c r="A84" s="117"/>
      <c r="B84" s="120" t="s">
        <v>247</v>
      </c>
      <c r="C84" s="8" t="s">
        <v>73</v>
      </c>
      <c r="D84" s="79" t="s">
        <v>73</v>
      </c>
      <c r="E84" s="80"/>
      <c r="F84" s="66">
        <f t="shared" si="2"/>
        <v>0</v>
      </c>
      <c r="G84" s="81"/>
      <c r="H84" s="71" t="s">
        <v>73</v>
      </c>
      <c r="I84" s="79" t="s">
        <v>73</v>
      </c>
      <c r="J84" s="72"/>
      <c r="K84" s="66">
        <f t="shared" si="11"/>
        <v>0</v>
      </c>
      <c r="L84" s="73"/>
      <c r="M84" s="71" t="s">
        <v>73</v>
      </c>
      <c r="N84" s="82" t="s">
        <v>73</v>
      </c>
      <c r="O84" s="73">
        <f t="shared" si="12"/>
        <v>0</v>
      </c>
      <c r="P84" s="73">
        <f t="shared" si="13"/>
        <v>0</v>
      </c>
      <c r="Q84" s="83">
        <f t="shared" si="14"/>
        <v>0</v>
      </c>
      <c r="R84" s="115"/>
      <c r="S84" s="115"/>
      <c r="T84" s="115"/>
      <c r="U84" s="115"/>
      <c r="V84" s="115"/>
      <c r="W84" s="115"/>
      <c r="X84" s="115"/>
      <c r="Y84" s="115"/>
    </row>
    <row r="85" spans="1:25" s="116" customFormat="1" ht="19.5" thickBot="1">
      <c r="A85" s="122"/>
      <c r="B85" s="123" t="s">
        <v>248</v>
      </c>
      <c r="C85" s="15" t="s">
        <v>73</v>
      </c>
      <c r="D85" s="84" t="s">
        <v>73</v>
      </c>
      <c r="E85" s="85"/>
      <c r="F85" s="66">
        <f t="shared" ref="F85:F86" si="15">IF(G85=0,0,ROUND(E85/G85,0))</f>
        <v>0</v>
      </c>
      <c r="G85" s="86"/>
      <c r="H85" s="74" t="s">
        <v>73</v>
      </c>
      <c r="I85" s="84" t="s">
        <v>73</v>
      </c>
      <c r="J85" s="75"/>
      <c r="K85" s="66">
        <f t="shared" si="11"/>
        <v>0</v>
      </c>
      <c r="L85" s="76"/>
      <c r="M85" s="87" t="s">
        <v>73</v>
      </c>
      <c r="N85" s="88" t="s">
        <v>73</v>
      </c>
      <c r="O85" s="89">
        <f t="shared" si="12"/>
        <v>0</v>
      </c>
      <c r="P85" s="89">
        <f t="shared" si="13"/>
        <v>0</v>
      </c>
      <c r="Q85" s="90">
        <f t="shared" si="14"/>
        <v>0</v>
      </c>
      <c r="R85" s="115"/>
      <c r="S85" s="115"/>
      <c r="T85" s="115"/>
      <c r="U85" s="115"/>
      <c r="V85" s="115"/>
      <c r="W85" s="115"/>
      <c r="X85" s="115"/>
      <c r="Y85" s="115"/>
    </row>
    <row r="86" spans="1:25" ht="19.5" thickBot="1">
      <c r="A86" s="6"/>
      <c r="B86" s="37" t="s">
        <v>72</v>
      </c>
      <c r="C86" s="9">
        <f t="shared" ref="C86:M86" si="16">C77</f>
        <v>4789</v>
      </c>
      <c r="D86" s="27">
        <f t="shared" ref="D86" si="17">IF(C86=0,0,ROUND(E86/C86,1))</f>
        <v>11.2</v>
      </c>
      <c r="E86" s="48">
        <f>E77+E80+E81+E82+E83+E84+E85</f>
        <v>53841</v>
      </c>
      <c r="F86" s="48">
        <f t="shared" si="15"/>
        <v>330</v>
      </c>
      <c r="G86" s="48">
        <f>G77+G80+G81+G82+G83+G84+G85</f>
        <v>163</v>
      </c>
      <c r="H86" s="9">
        <f t="shared" si="16"/>
        <v>0</v>
      </c>
      <c r="I86" s="27">
        <f>IF(H86=0,0,ROUND(J86/H86,1))</f>
        <v>0</v>
      </c>
      <c r="J86" s="48">
        <f>J77+J80+J81+J82+J83+J84+J85</f>
        <v>0</v>
      </c>
      <c r="K86" s="48">
        <f t="shared" si="11"/>
        <v>0</v>
      </c>
      <c r="L86" s="48">
        <f>L77+L80+L81+L82+L83+L84+L85</f>
        <v>0</v>
      </c>
      <c r="M86" s="91">
        <f t="shared" si="16"/>
        <v>4789</v>
      </c>
      <c r="N86" s="27">
        <f>IF(M86=0,0,ROUND(O86/M86,1))</f>
        <v>11.2</v>
      </c>
      <c r="O86" s="48">
        <f>O77+O80+O81+O82+O83+O84+O85</f>
        <v>53841</v>
      </c>
      <c r="P86" s="48">
        <f>IF(Q86=0,0,ROUND(O86/Q86,0))</f>
        <v>330</v>
      </c>
      <c r="Q86" s="48">
        <f>Q77+Q80+Q81+Q82+Q83+Q84+Q85</f>
        <v>163</v>
      </c>
    </row>
    <row r="87" spans="1:25" ht="12" customHeight="1">
      <c r="A87" s="124"/>
      <c r="B87" s="40"/>
      <c r="C87" s="40"/>
      <c r="D87" s="125"/>
      <c r="E87" s="125"/>
      <c r="F87" s="125"/>
      <c r="G87" s="125"/>
      <c r="H87" s="124"/>
      <c r="I87" s="124"/>
      <c r="J87" s="124"/>
      <c r="K87" s="124"/>
      <c r="L87" s="126"/>
    </row>
    <row r="88" spans="1:25" ht="12" customHeight="1">
      <c r="A88" s="124"/>
      <c r="B88" s="40"/>
      <c r="C88" s="40"/>
      <c r="D88" s="125"/>
      <c r="E88" s="125"/>
      <c r="F88" s="125"/>
      <c r="G88" s="125"/>
      <c r="H88" s="43"/>
      <c r="I88" s="43"/>
      <c r="J88" s="43"/>
      <c r="K88" s="43"/>
      <c r="L88" s="126"/>
    </row>
    <row r="89" spans="1:25" s="116" customFormat="1" ht="18.75">
      <c r="B89" s="42" t="s">
        <v>184</v>
      </c>
      <c r="C89" s="42"/>
      <c r="D89" s="127"/>
      <c r="E89" s="127"/>
      <c r="F89" s="127"/>
      <c r="G89" s="127"/>
      <c r="H89" s="293" t="s">
        <v>1869</v>
      </c>
      <c r="I89" s="293"/>
      <c r="J89" s="293"/>
      <c r="K89" s="293"/>
    </row>
    <row r="90" spans="1:25" s="116" customFormat="1" ht="18.75">
      <c r="B90" s="42"/>
      <c r="C90" s="42"/>
      <c r="D90" s="44"/>
      <c r="E90" s="44"/>
      <c r="F90" s="44"/>
      <c r="G90" s="44"/>
      <c r="H90" s="288" t="s">
        <v>185</v>
      </c>
      <c r="I90" s="288"/>
      <c r="J90" s="288"/>
      <c r="K90" s="288"/>
    </row>
    <row r="91" spans="1:25" s="116" customFormat="1" ht="37.5">
      <c r="B91" s="42" t="s">
        <v>186</v>
      </c>
      <c r="C91" s="42"/>
      <c r="D91" s="45"/>
      <c r="E91" s="45"/>
      <c r="F91" s="45"/>
      <c r="G91" s="45"/>
      <c r="H91" s="293" t="s">
        <v>1870</v>
      </c>
      <c r="I91" s="293"/>
      <c r="J91" s="293"/>
      <c r="K91" s="293"/>
    </row>
    <row r="92" spans="1:25" s="116" customFormat="1" ht="18.75">
      <c r="B92" s="42" t="s">
        <v>187</v>
      </c>
      <c r="C92" s="42"/>
      <c r="D92" s="128"/>
      <c r="E92" s="128"/>
      <c r="F92" s="128"/>
      <c r="G92" s="128"/>
      <c r="H92" s="288" t="s">
        <v>185</v>
      </c>
      <c r="I92" s="288"/>
      <c r="J92" s="288"/>
      <c r="K92" s="288"/>
    </row>
    <row r="93" spans="1:25" s="116" customFormat="1" ht="12.75">
      <c r="D93" s="128"/>
      <c r="E93" s="128"/>
      <c r="F93" s="128"/>
      <c r="G93" s="128"/>
    </row>
    <row r="94" spans="1:25" s="116" customFormat="1" ht="18.75">
      <c r="B94" s="42" t="s">
        <v>253</v>
      </c>
      <c r="C94" s="42"/>
      <c r="D94" s="45"/>
      <c r="E94" s="45"/>
      <c r="F94" s="45"/>
      <c r="G94" s="45"/>
      <c r="H94" s="293" t="s">
        <v>1871</v>
      </c>
      <c r="I94" s="293"/>
      <c r="J94" s="293"/>
      <c r="K94" s="293"/>
    </row>
    <row r="95" spans="1:25" s="116" customFormat="1" ht="18.75">
      <c r="D95" s="128"/>
      <c r="E95" s="128"/>
      <c r="F95" s="128"/>
      <c r="G95" s="128"/>
      <c r="H95" s="288" t="s">
        <v>185</v>
      </c>
      <c r="I95" s="288"/>
      <c r="J95" s="288"/>
      <c r="K95" s="288"/>
    </row>
    <row r="96" spans="1:25" s="130" customFormat="1" ht="18.75">
      <c r="A96" s="107"/>
      <c r="B96" s="42"/>
      <c r="C96" s="42"/>
      <c r="D96" s="129"/>
      <c r="E96" s="129"/>
      <c r="F96" s="129"/>
      <c r="G96" s="129"/>
    </row>
    <row r="97" spans="1:7" s="130" customFormat="1" ht="18.75">
      <c r="A97" s="107"/>
      <c r="B97" s="42"/>
      <c r="C97" s="42"/>
      <c r="D97" s="129"/>
      <c r="E97" s="129"/>
      <c r="F97" s="129"/>
      <c r="G97" s="129"/>
    </row>
    <row r="98" spans="1:7" s="130" customFormat="1" ht="18.75">
      <c r="A98" s="107"/>
      <c r="B98" s="42"/>
      <c r="C98" s="42"/>
      <c r="D98" s="129"/>
      <c r="E98" s="129"/>
      <c r="F98" s="129"/>
      <c r="G98" s="129"/>
    </row>
    <row r="99" spans="1:7" s="130" customFormat="1" ht="18.75">
      <c r="A99" s="107"/>
      <c r="B99" s="42"/>
      <c r="C99" s="42"/>
      <c r="D99" s="129"/>
      <c r="E99" s="129"/>
      <c r="F99" s="129"/>
      <c r="G99" s="129"/>
    </row>
    <row r="100" spans="1:7" s="130" customFormat="1" ht="18.75">
      <c r="A100" s="107"/>
      <c r="B100" s="42"/>
      <c r="C100" s="42"/>
      <c r="D100" s="129"/>
      <c r="E100" s="129"/>
      <c r="F100" s="129"/>
      <c r="G100" s="129"/>
    </row>
  </sheetData>
  <protectedRanges>
    <protectedRange sqref="A12" name="Диапазон5"/>
    <protectedRange sqref="D94:G94 L94" name="Диапазон55_1"/>
    <protectedRange sqref="D91:G91 L91" name="Диапазон54_1"/>
    <protectedRange sqref="H88 D89:G89 I89:L89 I91:K91 I94:K94" name="Диапазон53_1"/>
  </protectedRanges>
  <mergeCells count="21">
    <mergeCell ref="H95:K95"/>
    <mergeCell ref="A17:A18"/>
    <mergeCell ref="B17:B18"/>
    <mergeCell ref="H94:K94"/>
    <mergeCell ref="H91:K91"/>
    <mergeCell ref="H90:K90"/>
    <mergeCell ref="H92:K92"/>
    <mergeCell ref="H89:K89"/>
    <mergeCell ref="L1:Q1"/>
    <mergeCell ref="L2:Q2"/>
    <mergeCell ref="L3:M3"/>
    <mergeCell ref="C17:G17"/>
    <mergeCell ref="H17:L17"/>
    <mergeCell ref="M17:Q17"/>
    <mergeCell ref="A4:Q4"/>
    <mergeCell ref="A5:Q5"/>
    <mergeCell ref="A6:Q6"/>
    <mergeCell ref="A8:Q8"/>
    <mergeCell ref="C12:N12"/>
    <mergeCell ref="C13:M13"/>
    <mergeCell ref="A13:B13"/>
  </mergeCells>
  <phoneticPr fontId="30" type="noConversion"/>
  <conditionalFormatting sqref="B79:C85 B20:C76">
    <cfRule type="cellIs" dxfId="4" priority="6" stopIfTrue="1" operator="equal">
      <formula>0</formula>
    </cfRule>
  </conditionalFormatting>
  <conditionalFormatting sqref="C69:C72">
    <cfRule type="cellIs" dxfId="3" priority="2" stopIfTrue="1" operator="equal">
      <formula>0</formula>
    </cfRule>
  </conditionalFormatting>
  <conditionalFormatting sqref="C69:C72">
    <cfRule type="cellIs" dxfId="1" priority="1" stopIfTrue="1" operator="equal">
      <formula>0</formula>
    </cfRule>
  </conditionalFormatting>
  <pageMargins left="0.31496062992125984" right="0" top="0.33" bottom="0.31496062992125984" header="0.19685039370078741" footer="0.15748031496062992"/>
  <pageSetup paperSize="9" scale="45" fitToHeight="1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421"/>
  <sheetViews>
    <sheetView view="pageBreakPreview" zoomScale="80" zoomScaleNormal="115" zoomScaleSheetLayoutView="80" workbookViewId="0">
      <pane xSplit="5" ySplit="15" topLeftCell="F409" activePane="bottomRight" state="frozen"/>
      <selection pane="topRight" activeCell="F1" sqref="F1"/>
      <selection pane="bottomLeft" activeCell="A16" sqref="A16"/>
      <selection pane="bottomRight" activeCell="M250" sqref="M250"/>
    </sheetView>
  </sheetViews>
  <sheetFormatPr defaultColWidth="9.33203125" defaultRowHeight="12.75"/>
  <cols>
    <col min="1" max="1" width="6.83203125" style="137" customWidth="1"/>
    <col min="2" max="2" width="10.33203125" style="137" customWidth="1"/>
    <col min="3" max="3" width="45.6640625" style="21" customWidth="1"/>
    <col min="4" max="4" width="16" style="21" customWidth="1"/>
    <col min="5" max="5" width="13.33203125" style="21" customWidth="1"/>
    <col min="6" max="6" width="16" style="21" customWidth="1"/>
    <col min="7" max="7" width="14.1640625" style="21" customWidth="1"/>
    <col min="8" max="8" width="17.1640625" style="21" customWidth="1"/>
    <col min="9" max="9" width="14.6640625" style="21" customWidth="1"/>
    <col min="10" max="10" width="17.6640625" style="21" customWidth="1"/>
    <col min="11" max="11" width="14.83203125" style="21" customWidth="1"/>
    <col min="12" max="12" width="18.83203125" style="21" customWidth="1"/>
    <col min="13" max="13" width="14.5" style="21" customWidth="1"/>
    <col min="14" max="14" width="17.5" style="21" customWidth="1"/>
    <col min="15" max="15" width="14.1640625" style="21" customWidth="1"/>
    <col min="16" max="16" width="17.1640625" style="21" customWidth="1"/>
    <col min="17" max="242" width="9.33203125" style="21"/>
    <col min="243" max="243" width="10.1640625" style="21" customWidth="1"/>
    <col min="244" max="244" width="94.83203125" style="21" customWidth="1"/>
    <col min="245" max="245" width="16.1640625" style="21" customWidth="1"/>
    <col min="246" max="498" width="9.33203125" style="21"/>
    <col min="499" max="499" width="10.1640625" style="21" customWidth="1"/>
    <col min="500" max="500" width="94.83203125" style="21" customWidth="1"/>
    <col min="501" max="501" width="16.1640625" style="21" customWidth="1"/>
    <col min="502" max="754" width="9.33203125" style="21"/>
    <col min="755" max="755" width="10.1640625" style="21" customWidth="1"/>
    <col min="756" max="756" width="94.83203125" style="21" customWidth="1"/>
    <col min="757" max="757" width="16.1640625" style="21" customWidth="1"/>
    <col min="758" max="1010" width="9.33203125" style="21"/>
    <col min="1011" max="1011" width="10.1640625" style="21" customWidth="1"/>
    <col min="1012" max="1012" width="94.83203125" style="21" customWidth="1"/>
    <col min="1013" max="1013" width="16.1640625" style="21" customWidth="1"/>
    <col min="1014" max="1266" width="9.33203125" style="21"/>
    <col min="1267" max="1267" width="10.1640625" style="21" customWidth="1"/>
    <col min="1268" max="1268" width="94.83203125" style="21" customWidth="1"/>
    <col min="1269" max="1269" width="16.1640625" style="21" customWidth="1"/>
    <col min="1270" max="1522" width="9.33203125" style="21"/>
    <col min="1523" max="1523" width="10.1640625" style="21" customWidth="1"/>
    <col min="1524" max="1524" width="94.83203125" style="21" customWidth="1"/>
    <col min="1525" max="1525" width="16.1640625" style="21" customWidth="1"/>
    <col min="1526" max="1778" width="9.33203125" style="21"/>
    <col min="1779" max="1779" width="10.1640625" style="21" customWidth="1"/>
    <col min="1780" max="1780" width="94.83203125" style="21" customWidth="1"/>
    <col min="1781" max="1781" width="16.1640625" style="21" customWidth="1"/>
    <col min="1782" max="2034" width="9.33203125" style="21"/>
    <col min="2035" max="2035" width="10.1640625" style="21" customWidth="1"/>
    <col min="2036" max="2036" width="94.83203125" style="21" customWidth="1"/>
    <col min="2037" max="2037" width="16.1640625" style="21" customWidth="1"/>
    <col min="2038" max="2290" width="9.33203125" style="21"/>
    <col min="2291" max="2291" width="10.1640625" style="21" customWidth="1"/>
    <col min="2292" max="2292" width="94.83203125" style="21" customWidth="1"/>
    <col min="2293" max="2293" width="16.1640625" style="21" customWidth="1"/>
    <col min="2294" max="2546" width="9.33203125" style="21"/>
    <col min="2547" max="2547" width="10.1640625" style="21" customWidth="1"/>
    <col min="2548" max="2548" width="94.83203125" style="21" customWidth="1"/>
    <col min="2549" max="2549" width="16.1640625" style="21" customWidth="1"/>
    <col min="2550" max="2802" width="9.33203125" style="21"/>
    <col min="2803" max="2803" width="10.1640625" style="21" customWidth="1"/>
    <col min="2804" max="2804" width="94.83203125" style="21" customWidth="1"/>
    <col min="2805" max="2805" width="16.1640625" style="21" customWidth="1"/>
    <col min="2806" max="3058" width="9.33203125" style="21"/>
    <col min="3059" max="3059" width="10.1640625" style="21" customWidth="1"/>
    <col min="3060" max="3060" width="94.83203125" style="21" customWidth="1"/>
    <col min="3061" max="3061" width="16.1640625" style="21" customWidth="1"/>
    <col min="3062" max="3314" width="9.33203125" style="21"/>
    <col min="3315" max="3315" width="10.1640625" style="21" customWidth="1"/>
    <col min="3316" max="3316" width="94.83203125" style="21" customWidth="1"/>
    <col min="3317" max="3317" width="16.1640625" style="21" customWidth="1"/>
    <col min="3318" max="3570" width="9.33203125" style="21"/>
    <col min="3571" max="3571" width="10.1640625" style="21" customWidth="1"/>
    <col min="3572" max="3572" width="16.1640625" style="21" customWidth="1"/>
    <col min="3573" max="16384" width="9.33203125" style="21"/>
  </cols>
  <sheetData>
    <row r="1" spans="1:17" ht="60.75" customHeight="1">
      <c r="H1" s="303" t="s">
        <v>1351</v>
      </c>
      <c r="I1" s="303"/>
      <c r="J1" s="303"/>
      <c r="K1" s="303"/>
      <c r="L1" s="303"/>
      <c r="M1" s="303"/>
      <c r="N1" s="303"/>
      <c r="O1" s="303"/>
      <c r="P1" s="303"/>
    </row>
    <row r="2" spans="1:17">
      <c r="A2" s="297" t="s">
        <v>379</v>
      </c>
      <c r="B2" s="297"/>
      <c r="C2" s="297"/>
      <c r="D2" s="297"/>
      <c r="E2" s="297"/>
      <c r="F2" s="297"/>
      <c r="G2" s="297"/>
      <c r="H2" s="297"/>
      <c r="I2" s="297"/>
      <c r="J2" s="297"/>
      <c r="K2" s="297"/>
      <c r="L2" s="297"/>
      <c r="M2" s="297"/>
      <c r="N2" s="297"/>
      <c r="O2" s="297"/>
      <c r="P2" s="297"/>
    </row>
    <row r="3" spans="1:17">
      <c r="A3" s="297" t="s">
        <v>380</v>
      </c>
      <c r="B3" s="297"/>
      <c r="C3" s="297"/>
      <c r="D3" s="297"/>
      <c r="E3" s="297"/>
      <c r="F3" s="297"/>
      <c r="G3" s="297"/>
      <c r="H3" s="297"/>
      <c r="I3" s="297"/>
      <c r="J3" s="297"/>
      <c r="K3" s="297"/>
      <c r="L3" s="297"/>
      <c r="M3" s="297"/>
      <c r="N3" s="297"/>
      <c r="O3" s="297"/>
      <c r="P3" s="297"/>
    </row>
    <row r="4" spans="1:17">
      <c r="A4" s="297" t="s">
        <v>576</v>
      </c>
      <c r="B4" s="297"/>
      <c r="C4" s="297"/>
      <c r="D4" s="297"/>
      <c r="E4" s="297"/>
      <c r="F4" s="297"/>
      <c r="G4" s="297"/>
      <c r="H4" s="297"/>
      <c r="I4" s="297"/>
      <c r="J4" s="297"/>
      <c r="K4" s="297"/>
      <c r="L4" s="297"/>
      <c r="M4" s="297"/>
      <c r="N4" s="297"/>
      <c r="O4" s="297"/>
      <c r="P4" s="297"/>
    </row>
    <row r="5" spans="1:17">
      <c r="A5" s="297"/>
      <c r="B5" s="297"/>
      <c r="C5" s="297"/>
      <c r="D5" s="297"/>
      <c r="E5" s="297"/>
    </row>
    <row r="6" spans="1:17">
      <c r="A6" s="294" t="s">
        <v>596</v>
      </c>
      <c r="B6" s="294"/>
      <c r="C6" s="294"/>
      <c r="D6" s="294"/>
      <c r="E6" s="294"/>
      <c r="F6" s="294"/>
      <c r="G6" s="294"/>
      <c r="H6" s="294"/>
      <c r="I6" s="294"/>
      <c r="J6" s="294"/>
      <c r="K6" s="294"/>
      <c r="L6" s="294"/>
      <c r="M6" s="294"/>
      <c r="N6" s="294"/>
      <c r="O6" s="294"/>
      <c r="P6" s="294"/>
      <c r="Q6" s="139"/>
    </row>
    <row r="7" spans="1:17">
      <c r="A7" s="140"/>
      <c r="B7" s="140"/>
      <c r="C7" s="141"/>
      <c r="D7" s="140"/>
      <c r="E7" s="140"/>
      <c r="F7" s="140"/>
      <c r="G7" s="142"/>
      <c r="H7" s="140"/>
      <c r="I7" s="140"/>
      <c r="J7" s="140"/>
      <c r="K7" s="140"/>
      <c r="L7" s="140"/>
      <c r="M7" s="141"/>
      <c r="N7" s="141"/>
      <c r="O7" s="141"/>
      <c r="P7" s="141"/>
      <c r="Q7" s="141"/>
    </row>
    <row r="8" spans="1:17">
      <c r="A8" s="140"/>
      <c r="B8" s="140"/>
      <c r="C8" s="141"/>
      <c r="D8" s="140"/>
      <c r="E8" s="140"/>
      <c r="F8" s="141"/>
      <c r="G8" s="140" t="s">
        <v>575</v>
      </c>
      <c r="H8" s="143">
        <v>2019</v>
      </c>
      <c r="I8" s="144" t="s">
        <v>593</v>
      </c>
      <c r="J8" s="140"/>
      <c r="K8" s="140"/>
      <c r="L8" s="140"/>
      <c r="M8" s="141"/>
      <c r="N8" s="141"/>
      <c r="O8" s="141"/>
      <c r="P8" s="141"/>
      <c r="Q8" s="141"/>
    </row>
    <row r="9" spans="1:17">
      <c r="A9" s="52"/>
      <c r="D9" s="52"/>
      <c r="E9" s="52"/>
    </row>
    <row r="10" spans="1:17">
      <c r="A10" s="21"/>
      <c r="B10" s="145" t="s">
        <v>570</v>
      </c>
      <c r="C10" s="55">
        <v>520117</v>
      </c>
      <c r="G10" s="297" t="s">
        <v>1868</v>
      </c>
      <c r="H10" s="297"/>
      <c r="I10" s="297"/>
      <c r="J10" s="297"/>
      <c r="K10" s="297"/>
      <c r="L10" s="297"/>
      <c r="M10" s="297"/>
      <c r="N10" s="297"/>
      <c r="O10" s="297"/>
      <c r="P10" s="297"/>
    </row>
    <row r="11" spans="1:17" s="10" customFormat="1">
      <c r="B11" s="53"/>
      <c r="C11" s="57" t="s">
        <v>382</v>
      </c>
      <c r="F11" s="146"/>
      <c r="G11" s="147" t="s">
        <v>378</v>
      </c>
      <c r="H11" s="147"/>
      <c r="I11" s="147"/>
      <c r="J11" s="146"/>
    </row>
    <row r="12" spans="1:17" ht="12.75" customHeight="1">
      <c r="A12" s="299" t="s">
        <v>413</v>
      </c>
      <c r="B12" s="299" t="s">
        <v>255</v>
      </c>
      <c r="C12" s="299" t="s">
        <v>256</v>
      </c>
      <c r="D12" s="295" t="s">
        <v>1296</v>
      </c>
      <c r="E12" s="295" t="s">
        <v>1297</v>
      </c>
      <c r="F12" s="295" t="s">
        <v>277</v>
      </c>
      <c r="G12" s="304" t="s">
        <v>70</v>
      </c>
      <c r="H12" s="296"/>
      <c r="I12" s="296"/>
      <c r="J12" s="296"/>
      <c r="K12" s="296"/>
      <c r="L12" s="296"/>
      <c r="M12" s="296"/>
      <c r="N12" s="296"/>
      <c r="O12" s="296"/>
      <c r="P12" s="296"/>
    </row>
    <row r="13" spans="1:17">
      <c r="A13" s="305"/>
      <c r="B13" s="300"/>
      <c r="C13" s="296"/>
      <c r="D13" s="296"/>
      <c r="E13" s="296"/>
      <c r="F13" s="296"/>
      <c r="G13" s="295" t="s">
        <v>120</v>
      </c>
      <c r="H13" s="296"/>
      <c r="I13" s="295" t="s">
        <v>121</v>
      </c>
      <c r="J13" s="296"/>
      <c r="K13" s="295" t="s">
        <v>95</v>
      </c>
      <c r="L13" s="295"/>
      <c r="M13" s="295" t="s">
        <v>96</v>
      </c>
      <c r="N13" s="296"/>
      <c r="O13" s="295" t="s">
        <v>71</v>
      </c>
      <c r="P13" s="296"/>
    </row>
    <row r="14" spans="1:17" s="10" customFormat="1" ht="58.5" customHeight="1">
      <c r="A14" s="305"/>
      <c r="B14" s="300"/>
      <c r="C14" s="296"/>
      <c r="D14" s="296"/>
      <c r="E14" s="296"/>
      <c r="F14" s="296"/>
      <c r="G14" s="99" t="s">
        <v>254</v>
      </c>
      <c r="H14" s="99" t="s">
        <v>188</v>
      </c>
      <c r="I14" s="99" t="s">
        <v>254</v>
      </c>
      <c r="J14" s="99" t="s">
        <v>188</v>
      </c>
      <c r="K14" s="99" t="s">
        <v>254</v>
      </c>
      <c r="L14" s="99" t="s">
        <v>188</v>
      </c>
      <c r="M14" s="99" t="s">
        <v>254</v>
      </c>
      <c r="N14" s="99" t="s">
        <v>188</v>
      </c>
      <c r="O14" s="99" t="s">
        <v>254</v>
      </c>
      <c r="P14" s="99" t="s">
        <v>188</v>
      </c>
    </row>
    <row r="15" spans="1:17" s="149" customFormat="1" ht="13.5">
      <c r="A15" s="148">
        <v>1</v>
      </c>
      <c r="B15" s="148">
        <v>2</v>
      </c>
      <c r="C15" s="148">
        <v>3</v>
      </c>
      <c r="D15" s="148">
        <v>4</v>
      </c>
      <c r="E15" s="148">
        <v>5</v>
      </c>
      <c r="F15" s="148">
        <v>6</v>
      </c>
      <c r="G15" s="148">
        <v>7</v>
      </c>
      <c r="H15" s="148">
        <v>8</v>
      </c>
      <c r="I15" s="148">
        <v>9</v>
      </c>
      <c r="J15" s="148">
        <v>10</v>
      </c>
      <c r="K15" s="148">
        <v>11</v>
      </c>
      <c r="L15" s="148">
        <v>12</v>
      </c>
      <c r="M15" s="148">
        <v>13</v>
      </c>
      <c r="N15" s="148">
        <v>14</v>
      </c>
      <c r="O15" s="148">
        <v>15</v>
      </c>
      <c r="P15" s="148">
        <v>16</v>
      </c>
    </row>
    <row r="16" spans="1:17" s="10" customFormat="1">
      <c r="A16" s="243">
        <v>1</v>
      </c>
      <c r="B16" s="247" t="s">
        <v>1355</v>
      </c>
      <c r="C16" s="249" t="s">
        <v>122</v>
      </c>
      <c r="D16" s="250">
        <f t="shared" ref="D16:P16" si="0">D17</f>
        <v>0</v>
      </c>
      <c r="E16" s="250">
        <f t="shared" si="0"/>
        <v>0</v>
      </c>
      <c r="F16" s="251">
        <f>IF(E16=0,0,ROUND(D16/E16,1))</f>
        <v>0</v>
      </c>
      <c r="G16" s="250">
        <f t="shared" si="0"/>
        <v>0</v>
      </c>
      <c r="H16" s="250">
        <f t="shared" si="0"/>
        <v>0</v>
      </c>
      <c r="I16" s="250">
        <f t="shared" si="0"/>
        <v>0</v>
      </c>
      <c r="J16" s="250">
        <f t="shared" si="0"/>
        <v>0</v>
      </c>
      <c r="K16" s="250">
        <f t="shared" si="0"/>
        <v>0</v>
      </c>
      <c r="L16" s="250">
        <f t="shared" si="0"/>
        <v>0</v>
      </c>
      <c r="M16" s="250">
        <f t="shared" si="0"/>
        <v>0</v>
      </c>
      <c r="N16" s="250">
        <f t="shared" si="0"/>
        <v>0</v>
      </c>
      <c r="O16" s="250">
        <f t="shared" si="0"/>
        <v>0</v>
      </c>
      <c r="P16" s="250">
        <f t="shared" si="0"/>
        <v>0</v>
      </c>
    </row>
    <row r="17" spans="1:19" ht="38.25">
      <c r="A17" s="258">
        <v>1</v>
      </c>
      <c r="B17" s="260" t="s">
        <v>1356</v>
      </c>
      <c r="C17" s="136" t="s">
        <v>414</v>
      </c>
      <c r="D17" s="151">
        <f>G17+K17+M17+O17+I17</f>
        <v>0</v>
      </c>
      <c r="E17" s="151">
        <f>H17+L17+N17+P17+J17</f>
        <v>0</v>
      </c>
      <c r="F17" s="152">
        <f>IF(E17=0,0,ROUND(D17/E17,1))</f>
        <v>0</v>
      </c>
      <c r="G17" s="151"/>
      <c r="H17" s="151"/>
      <c r="I17" s="151"/>
      <c r="J17" s="151"/>
      <c r="K17" s="151"/>
      <c r="L17" s="151"/>
      <c r="M17" s="151"/>
      <c r="N17" s="151"/>
      <c r="O17" s="151"/>
      <c r="P17" s="151"/>
      <c r="S17" s="10"/>
    </row>
    <row r="18" spans="1:19">
      <c r="A18" s="243">
        <v>2</v>
      </c>
      <c r="B18" s="247" t="s">
        <v>1357</v>
      </c>
      <c r="C18" s="249" t="s">
        <v>631</v>
      </c>
      <c r="D18" s="252">
        <f t="shared" ref="D18:E18" si="1">SUM(D19:D31)</f>
        <v>63</v>
      </c>
      <c r="E18" s="252">
        <f t="shared" si="1"/>
        <v>8</v>
      </c>
      <c r="F18" s="253">
        <f t="shared" ref="F18:F86" si="2">IF(E18=0,0,ROUND(D18/E18,1))</f>
        <v>7.9</v>
      </c>
      <c r="G18" s="252">
        <f t="shared" ref="G18" si="3">SUM(G19:G31)</f>
        <v>0</v>
      </c>
      <c r="H18" s="252">
        <f t="shared" ref="H18" si="4">SUM(H19:H31)</f>
        <v>0</v>
      </c>
      <c r="I18" s="252">
        <f t="shared" ref="I18:P18" si="5">SUM(I19:I31)</f>
        <v>0</v>
      </c>
      <c r="J18" s="252">
        <f t="shared" si="5"/>
        <v>0</v>
      </c>
      <c r="K18" s="252">
        <f t="shared" si="5"/>
        <v>0</v>
      </c>
      <c r="L18" s="252">
        <f t="shared" si="5"/>
        <v>0</v>
      </c>
      <c r="M18" s="252">
        <f>SUM(M19:M31)</f>
        <v>63</v>
      </c>
      <c r="N18" s="252">
        <f t="shared" si="5"/>
        <v>8</v>
      </c>
      <c r="O18" s="252">
        <f t="shared" si="5"/>
        <v>0</v>
      </c>
      <c r="P18" s="252">
        <f t="shared" si="5"/>
        <v>0</v>
      </c>
      <c r="S18" s="10"/>
    </row>
    <row r="19" spans="1:19">
      <c r="A19" s="258">
        <v>2</v>
      </c>
      <c r="B19" s="260" t="s">
        <v>1358</v>
      </c>
      <c r="C19" s="136" t="s">
        <v>415</v>
      </c>
      <c r="D19" s="151">
        <f t="shared" ref="D19:D85" si="6">G19+K19+M19+O19+I19</f>
        <v>0</v>
      </c>
      <c r="E19" s="151">
        <f t="shared" ref="E19:E85" si="7">H19+L19+N19+P19+J19</f>
        <v>0</v>
      </c>
      <c r="F19" s="152">
        <f t="shared" si="2"/>
        <v>0</v>
      </c>
      <c r="G19" s="151"/>
      <c r="H19" s="151"/>
      <c r="I19" s="151"/>
      <c r="J19" s="151"/>
      <c r="K19" s="151"/>
      <c r="L19" s="151"/>
      <c r="M19" s="151"/>
      <c r="N19" s="151"/>
      <c r="O19" s="151"/>
      <c r="P19" s="151"/>
      <c r="S19" s="10"/>
    </row>
    <row r="20" spans="1:19" ht="25.5">
      <c r="A20" s="258">
        <v>3</v>
      </c>
      <c r="B20" s="260" t="s">
        <v>1359</v>
      </c>
      <c r="C20" s="136" t="s">
        <v>259</v>
      </c>
      <c r="D20" s="151">
        <f t="shared" si="6"/>
        <v>0</v>
      </c>
      <c r="E20" s="151">
        <f t="shared" si="7"/>
        <v>0</v>
      </c>
      <c r="F20" s="152">
        <f t="shared" si="2"/>
        <v>0</v>
      </c>
      <c r="G20" s="151"/>
      <c r="H20" s="151"/>
      <c r="I20" s="151"/>
      <c r="J20" s="151"/>
      <c r="K20" s="151"/>
      <c r="L20" s="151"/>
      <c r="M20" s="151"/>
      <c r="N20" s="151"/>
      <c r="O20" s="151"/>
      <c r="P20" s="151"/>
      <c r="S20" s="10"/>
    </row>
    <row r="21" spans="1:19">
      <c r="A21" s="258">
        <v>4</v>
      </c>
      <c r="B21" s="260" t="s">
        <v>1360</v>
      </c>
      <c r="C21" s="136" t="s">
        <v>257</v>
      </c>
      <c r="D21" s="151">
        <f t="shared" si="6"/>
        <v>0</v>
      </c>
      <c r="E21" s="151">
        <f t="shared" si="7"/>
        <v>0</v>
      </c>
      <c r="F21" s="152">
        <f t="shared" si="2"/>
        <v>0</v>
      </c>
      <c r="G21" s="151"/>
      <c r="H21" s="151"/>
      <c r="I21" s="151"/>
      <c r="J21" s="151"/>
      <c r="K21" s="151"/>
      <c r="L21" s="151"/>
      <c r="M21" s="151"/>
      <c r="N21" s="151"/>
      <c r="O21" s="151"/>
      <c r="P21" s="151"/>
      <c r="S21" s="10"/>
    </row>
    <row r="22" spans="1:19">
      <c r="A22" s="258">
        <v>5</v>
      </c>
      <c r="B22" s="260" t="s">
        <v>1361</v>
      </c>
      <c r="C22" s="136" t="s">
        <v>260</v>
      </c>
      <c r="D22" s="151">
        <f t="shared" si="6"/>
        <v>0</v>
      </c>
      <c r="E22" s="151">
        <f t="shared" si="7"/>
        <v>0</v>
      </c>
      <c r="F22" s="152">
        <f t="shared" si="2"/>
        <v>0</v>
      </c>
      <c r="G22" s="151"/>
      <c r="H22" s="151"/>
      <c r="I22" s="151"/>
      <c r="J22" s="151"/>
      <c r="K22" s="151"/>
      <c r="L22" s="151"/>
      <c r="M22" s="151"/>
      <c r="N22" s="151"/>
      <c r="O22" s="151"/>
      <c r="P22" s="151"/>
      <c r="S22" s="10"/>
    </row>
    <row r="23" spans="1:19">
      <c r="A23" s="258">
        <v>6</v>
      </c>
      <c r="B23" s="260" t="s">
        <v>1362</v>
      </c>
      <c r="C23" s="136" t="s">
        <v>416</v>
      </c>
      <c r="D23" s="151">
        <f t="shared" si="6"/>
        <v>0</v>
      </c>
      <c r="E23" s="151">
        <f t="shared" si="7"/>
        <v>0</v>
      </c>
      <c r="F23" s="152">
        <f t="shared" si="2"/>
        <v>0</v>
      </c>
      <c r="G23" s="151"/>
      <c r="H23" s="151"/>
      <c r="I23" s="151"/>
      <c r="J23" s="151"/>
      <c r="K23" s="151"/>
      <c r="L23" s="151"/>
      <c r="M23" s="151"/>
      <c r="N23" s="151"/>
      <c r="O23" s="151"/>
      <c r="P23" s="151"/>
      <c r="S23" s="10"/>
    </row>
    <row r="24" spans="1:19">
      <c r="A24" s="258">
        <v>7</v>
      </c>
      <c r="B24" s="260" t="s">
        <v>1363</v>
      </c>
      <c r="C24" s="136" t="s">
        <v>417</v>
      </c>
      <c r="D24" s="151">
        <f t="shared" si="6"/>
        <v>0</v>
      </c>
      <c r="E24" s="151">
        <f t="shared" si="7"/>
        <v>0</v>
      </c>
      <c r="F24" s="152">
        <f t="shared" si="2"/>
        <v>0</v>
      </c>
      <c r="G24" s="151"/>
      <c r="H24" s="151"/>
      <c r="I24" s="151"/>
      <c r="J24" s="151"/>
      <c r="K24" s="151"/>
      <c r="L24" s="151"/>
      <c r="M24" s="151"/>
      <c r="N24" s="151"/>
      <c r="O24" s="151"/>
      <c r="P24" s="151"/>
      <c r="S24" s="10"/>
    </row>
    <row r="25" spans="1:19" ht="25.5">
      <c r="A25" s="258">
        <v>8</v>
      </c>
      <c r="B25" s="260" t="s">
        <v>1364</v>
      </c>
      <c r="C25" s="136" t="s">
        <v>258</v>
      </c>
      <c r="D25" s="151">
        <f t="shared" si="6"/>
        <v>32</v>
      </c>
      <c r="E25" s="151">
        <f t="shared" si="7"/>
        <v>4</v>
      </c>
      <c r="F25" s="152">
        <f t="shared" si="2"/>
        <v>8</v>
      </c>
      <c r="G25" s="151"/>
      <c r="H25" s="151"/>
      <c r="I25" s="151"/>
      <c r="J25" s="151"/>
      <c r="K25" s="151"/>
      <c r="L25" s="151"/>
      <c r="M25" s="151">
        <v>32</v>
      </c>
      <c r="N25" s="151">
        <v>4</v>
      </c>
      <c r="O25" s="151"/>
      <c r="P25" s="151"/>
      <c r="S25" s="10"/>
    </row>
    <row r="26" spans="1:19" ht="51">
      <c r="A26" s="258">
        <v>9</v>
      </c>
      <c r="B26" s="260" t="s">
        <v>1365</v>
      </c>
      <c r="C26" s="136" t="s">
        <v>418</v>
      </c>
      <c r="D26" s="151">
        <f t="shared" si="6"/>
        <v>0</v>
      </c>
      <c r="E26" s="151">
        <f t="shared" si="7"/>
        <v>0</v>
      </c>
      <c r="F26" s="152">
        <f t="shared" si="2"/>
        <v>0</v>
      </c>
      <c r="G26" s="151"/>
      <c r="H26" s="151"/>
      <c r="I26" s="151"/>
      <c r="J26" s="151"/>
      <c r="K26" s="151"/>
      <c r="L26" s="151"/>
      <c r="M26" s="151"/>
      <c r="N26" s="151"/>
      <c r="O26" s="151"/>
      <c r="P26" s="151"/>
      <c r="S26" s="10"/>
    </row>
    <row r="27" spans="1:19" ht="25.5">
      <c r="A27" s="258">
        <v>10</v>
      </c>
      <c r="B27" s="260" t="s">
        <v>1366</v>
      </c>
      <c r="C27" s="136" t="s">
        <v>419</v>
      </c>
      <c r="D27" s="151">
        <f t="shared" si="6"/>
        <v>8</v>
      </c>
      <c r="E27" s="151">
        <f t="shared" si="7"/>
        <v>1</v>
      </c>
      <c r="F27" s="152">
        <f t="shared" si="2"/>
        <v>8</v>
      </c>
      <c r="G27" s="151"/>
      <c r="H27" s="151"/>
      <c r="I27" s="151"/>
      <c r="J27" s="151"/>
      <c r="K27" s="151"/>
      <c r="L27" s="151"/>
      <c r="M27" s="151">
        <v>8</v>
      </c>
      <c r="N27" s="151">
        <v>1</v>
      </c>
      <c r="O27" s="151"/>
      <c r="P27" s="151"/>
      <c r="S27" s="10"/>
    </row>
    <row r="28" spans="1:19" ht="25.5">
      <c r="A28" s="258">
        <v>11</v>
      </c>
      <c r="B28" s="260" t="s">
        <v>1367</v>
      </c>
      <c r="C28" s="136" t="s">
        <v>420</v>
      </c>
      <c r="D28" s="151">
        <f t="shared" si="6"/>
        <v>0</v>
      </c>
      <c r="E28" s="151">
        <f t="shared" si="7"/>
        <v>0</v>
      </c>
      <c r="F28" s="152">
        <f t="shared" si="2"/>
        <v>0</v>
      </c>
      <c r="G28" s="151"/>
      <c r="H28" s="151"/>
      <c r="I28" s="151"/>
      <c r="J28" s="151"/>
      <c r="K28" s="151"/>
      <c r="L28" s="151"/>
      <c r="M28" s="151"/>
      <c r="N28" s="151"/>
      <c r="O28" s="151"/>
      <c r="P28" s="151"/>
      <c r="S28" s="10"/>
    </row>
    <row r="29" spans="1:19" ht="25.5">
      <c r="A29" s="258">
        <v>12</v>
      </c>
      <c r="B29" s="260" t="s">
        <v>1368</v>
      </c>
      <c r="C29" s="136" t="s">
        <v>421</v>
      </c>
      <c r="D29" s="151">
        <f t="shared" si="6"/>
        <v>0</v>
      </c>
      <c r="E29" s="151">
        <f t="shared" si="7"/>
        <v>0</v>
      </c>
      <c r="F29" s="152">
        <f t="shared" si="2"/>
        <v>0</v>
      </c>
      <c r="G29" s="151"/>
      <c r="H29" s="151"/>
      <c r="I29" s="151"/>
      <c r="J29" s="151"/>
      <c r="K29" s="151"/>
      <c r="L29" s="151"/>
      <c r="M29" s="151"/>
      <c r="N29" s="151"/>
      <c r="O29" s="151"/>
      <c r="P29" s="151"/>
      <c r="S29" s="10"/>
    </row>
    <row r="30" spans="1:19" ht="25.5">
      <c r="A30" s="258">
        <v>13</v>
      </c>
      <c r="B30" s="260" t="s">
        <v>1369</v>
      </c>
      <c r="C30" s="136" t="s">
        <v>422</v>
      </c>
      <c r="D30" s="151">
        <f t="shared" si="6"/>
        <v>23</v>
      </c>
      <c r="E30" s="151">
        <f t="shared" si="7"/>
        <v>3</v>
      </c>
      <c r="F30" s="152">
        <f t="shared" si="2"/>
        <v>7.7</v>
      </c>
      <c r="G30" s="151"/>
      <c r="H30" s="151"/>
      <c r="I30" s="151"/>
      <c r="J30" s="151"/>
      <c r="K30" s="151"/>
      <c r="L30" s="151"/>
      <c r="M30" s="151">
        <v>23</v>
      </c>
      <c r="N30" s="151">
        <v>3</v>
      </c>
      <c r="O30" s="151"/>
      <c r="P30" s="151"/>
      <c r="S30" s="10"/>
    </row>
    <row r="31" spans="1:19" ht="25.5">
      <c r="A31" s="258">
        <v>14</v>
      </c>
      <c r="B31" s="260" t="s">
        <v>1370</v>
      </c>
      <c r="C31" s="136" t="s">
        <v>423</v>
      </c>
      <c r="D31" s="151">
        <f t="shared" si="6"/>
        <v>0</v>
      </c>
      <c r="E31" s="151">
        <f t="shared" si="7"/>
        <v>0</v>
      </c>
      <c r="F31" s="152">
        <f t="shared" si="2"/>
        <v>0</v>
      </c>
      <c r="G31" s="151"/>
      <c r="H31" s="151"/>
      <c r="I31" s="151"/>
      <c r="J31" s="151"/>
      <c r="K31" s="151"/>
      <c r="L31" s="151"/>
      <c r="M31" s="151"/>
      <c r="N31" s="151"/>
      <c r="O31" s="151"/>
      <c r="P31" s="151"/>
      <c r="S31" s="10"/>
    </row>
    <row r="32" spans="1:19">
      <c r="A32" s="243">
        <v>3</v>
      </c>
      <c r="B32" s="247" t="s">
        <v>1371</v>
      </c>
      <c r="C32" s="249" t="s">
        <v>123</v>
      </c>
      <c r="D32" s="252">
        <f t="shared" ref="D32:E32" si="8">SUM(D33:D34)</f>
        <v>0</v>
      </c>
      <c r="E32" s="252">
        <f t="shared" si="8"/>
        <v>0</v>
      </c>
      <c r="F32" s="253">
        <f t="shared" si="2"/>
        <v>0</v>
      </c>
      <c r="G32" s="252">
        <f t="shared" ref="G32" si="9">SUM(G33:G34)</f>
        <v>0</v>
      </c>
      <c r="H32" s="252">
        <f t="shared" ref="H32" si="10">SUM(H33:H34)</f>
        <v>0</v>
      </c>
      <c r="I32" s="252">
        <f t="shared" ref="I32:P32" si="11">SUM(I33:I34)</f>
        <v>0</v>
      </c>
      <c r="J32" s="252">
        <f t="shared" si="11"/>
        <v>0</v>
      </c>
      <c r="K32" s="252">
        <f t="shared" si="11"/>
        <v>0</v>
      </c>
      <c r="L32" s="252">
        <f t="shared" si="11"/>
        <v>0</v>
      </c>
      <c r="M32" s="252">
        <f t="shared" si="11"/>
        <v>0</v>
      </c>
      <c r="N32" s="252">
        <f t="shared" si="11"/>
        <v>0</v>
      </c>
      <c r="O32" s="252">
        <f t="shared" si="11"/>
        <v>0</v>
      </c>
      <c r="P32" s="252">
        <f t="shared" si="11"/>
        <v>0</v>
      </c>
      <c r="S32" s="10"/>
    </row>
    <row r="33" spans="1:19" ht="25.5">
      <c r="A33" s="258">
        <v>15</v>
      </c>
      <c r="B33" s="260" t="s">
        <v>1372</v>
      </c>
      <c r="C33" s="136" t="s">
        <v>124</v>
      </c>
      <c r="D33" s="151">
        <f t="shared" si="6"/>
        <v>0</v>
      </c>
      <c r="E33" s="151">
        <f t="shared" si="7"/>
        <v>0</v>
      </c>
      <c r="F33" s="152">
        <f t="shared" si="2"/>
        <v>0</v>
      </c>
      <c r="G33" s="151"/>
      <c r="H33" s="151"/>
      <c r="I33" s="151"/>
      <c r="J33" s="151"/>
      <c r="K33" s="151"/>
      <c r="L33" s="151"/>
      <c r="M33" s="151"/>
      <c r="N33" s="151"/>
      <c r="O33" s="151"/>
      <c r="P33" s="151"/>
      <c r="S33" s="10"/>
    </row>
    <row r="34" spans="1:19" ht="25.5">
      <c r="A34" s="258">
        <v>16</v>
      </c>
      <c r="B34" s="260" t="s">
        <v>1373</v>
      </c>
      <c r="C34" s="136" t="s">
        <v>424</v>
      </c>
      <c r="D34" s="151">
        <f t="shared" si="6"/>
        <v>0</v>
      </c>
      <c r="E34" s="151">
        <f t="shared" si="7"/>
        <v>0</v>
      </c>
      <c r="F34" s="152">
        <f t="shared" si="2"/>
        <v>0</v>
      </c>
      <c r="G34" s="151"/>
      <c r="H34" s="151"/>
      <c r="I34" s="151"/>
      <c r="J34" s="151"/>
      <c r="K34" s="151"/>
      <c r="L34" s="151"/>
      <c r="M34" s="151"/>
      <c r="N34" s="151"/>
      <c r="O34" s="151"/>
      <c r="P34" s="151"/>
      <c r="S34" s="10"/>
    </row>
    <row r="35" spans="1:19">
      <c r="A35" s="244">
        <v>4</v>
      </c>
      <c r="B35" s="254" t="s">
        <v>1374</v>
      </c>
      <c r="C35" s="255" t="s">
        <v>111</v>
      </c>
      <c r="D35" s="252">
        <f t="shared" ref="D35:E35" si="12">SUM(D36:D41)</f>
        <v>3218</v>
      </c>
      <c r="E35" s="252">
        <f t="shared" si="12"/>
        <v>320</v>
      </c>
      <c r="F35" s="253">
        <f t="shared" si="2"/>
        <v>10.1</v>
      </c>
      <c r="G35" s="252">
        <f t="shared" ref="G35" si="13">SUM(G36:G41)</f>
        <v>0</v>
      </c>
      <c r="H35" s="252">
        <f t="shared" ref="H35" si="14">SUM(H36:H41)</f>
        <v>0</v>
      </c>
      <c r="I35" s="252">
        <f t="shared" ref="I35:P35" si="15">SUM(I36:I41)</f>
        <v>0</v>
      </c>
      <c r="J35" s="252">
        <f t="shared" si="15"/>
        <v>0</v>
      </c>
      <c r="K35" s="252">
        <f t="shared" si="15"/>
        <v>0</v>
      </c>
      <c r="L35" s="252">
        <f t="shared" si="15"/>
        <v>0</v>
      </c>
      <c r="M35" s="252">
        <f>SUM(M36:M41)</f>
        <v>2767</v>
      </c>
      <c r="N35" s="252">
        <f t="shared" si="15"/>
        <v>274</v>
      </c>
      <c r="O35" s="252">
        <f t="shared" si="15"/>
        <v>451</v>
      </c>
      <c r="P35" s="252">
        <f t="shared" si="15"/>
        <v>46</v>
      </c>
      <c r="S35" s="10"/>
    </row>
    <row r="36" spans="1:19">
      <c r="A36" s="258">
        <v>17</v>
      </c>
      <c r="B36" s="260" t="s">
        <v>1375</v>
      </c>
      <c r="C36" s="136" t="s">
        <v>112</v>
      </c>
      <c r="D36" s="151">
        <f t="shared" si="6"/>
        <v>630</v>
      </c>
      <c r="E36" s="151">
        <f t="shared" si="7"/>
        <v>63</v>
      </c>
      <c r="F36" s="152">
        <f t="shared" si="2"/>
        <v>10</v>
      </c>
      <c r="G36" s="151"/>
      <c r="H36" s="151"/>
      <c r="I36" s="151"/>
      <c r="J36" s="151"/>
      <c r="K36" s="151"/>
      <c r="L36" s="151"/>
      <c r="M36" s="151">
        <v>480</v>
      </c>
      <c r="N36" s="151">
        <v>48</v>
      </c>
      <c r="O36" s="151">
        <v>150</v>
      </c>
      <c r="P36" s="151">
        <v>15</v>
      </c>
      <c r="S36" s="10"/>
    </row>
    <row r="37" spans="1:19">
      <c r="A37" s="258">
        <v>18</v>
      </c>
      <c r="B37" s="260" t="s">
        <v>1376</v>
      </c>
      <c r="C37" s="136" t="s">
        <v>425</v>
      </c>
      <c r="D37" s="151">
        <f t="shared" si="6"/>
        <v>200</v>
      </c>
      <c r="E37" s="151">
        <f t="shared" si="7"/>
        <v>10</v>
      </c>
      <c r="F37" s="152">
        <f t="shared" si="2"/>
        <v>20</v>
      </c>
      <c r="G37" s="151"/>
      <c r="H37" s="151"/>
      <c r="I37" s="151"/>
      <c r="J37" s="151"/>
      <c r="K37" s="151"/>
      <c r="L37" s="151"/>
      <c r="M37" s="151">
        <v>200</v>
      </c>
      <c r="N37" s="151">
        <v>10</v>
      </c>
      <c r="O37" s="151"/>
      <c r="P37" s="151"/>
      <c r="S37" s="10"/>
    </row>
    <row r="38" spans="1:19">
      <c r="A38" s="258">
        <v>19</v>
      </c>
      <c r="B38" s="260" t="s">
        <v>1377</v>
      </c>
      <c r="C38" s="136" t="s">
        <v>426</v>
      </c>
      <c r="D38" s="151">
        <f t="shared" si="6"/>
        <v>22</v>
      </c>
      <c r="E38" s="151">
        <f t="shared" si="7"/>
        <v>2</v>
      </c>
      <c r="F38" s="152">
        <f t="shared" si="2"/>
        <v>11</v>
      </c>
      <c r="G38" s="151"/>
      <c r="H38" s="151"/>
      <c r="I38" s="151"/>
      <c r="J38" s="151"/>
      <c r="K38" s="151"/>
      <c r="L38" s="151"/>
      <c r="M38" s="151">
        <v>22</v>
      </c>
      <c r="N38" s="151">
        <v>2</v>
      </c>
      <c r="O38" s="151"/>
      <c r="P38" s="151"/>
      <c r="S38" s="10"/>
    </row>
    <row r="39" spans="1:19">
      <c r="A39" s="258">
        <v>20</v>
      </c>
      <c r="B39" s="260" t="s">
        <v>1378</v>
      </c>
      <c r="C39" s="136" t="s">
        <v>427</v>
      </c>
      <c r="D39" s="151">
        <f t="shared" si="6"/>
        <v>135</v>
      </c>
      <c r="E39" s="151">
        <f t="shared" si="7"/>
        <v>15</v>
      </c>
      <c r="F39" s="152">
        <f t="shared" si="2"/>
        <v>9</v>
      </c>
      <c r="G39" s="151"/>
      <c r="H39" s="151"/>
      <c r="I39" s="151"/>
      <c r="J39" s="151"/>
      <c r="K39" s="151"/>
      <c r="L39" s="151"/>
      <c r="M39" s="151">
        <v>135</v>
      </c>
      <c r="N39" s="151">
        <v>15</v>
      </c>
      <c r="O39" s="151"/>
      <c r="P39" s="151"/>
      <c r="S39" s="10"/>
    </row>
    <row r="40" spans="1:19">
      <c r="A40" s="258">
        <v>21</v>
      </c>
      <c r="B40" s="260" t="s">
        <v>1379</v>
      </c>
      <c r="C40" s="136" t="s">
        <v>125</v>
      </c>
      <c r="D40" s="151">
        <f t="shared" si="6"/>
        <v>2231</v>
      </c>
      <c r="E40" s="151">
        <f t="shared" si="7"/>
        <v>230</v>
      </c>
      <c r="F40" s="152">
        <f t="shared" si="2"/>
        <v>9.6999999999999993</v>
      </c>
      <c r="G40" s="151"/>
      <c r="H40" s="151"/>
      <c r="I40" s="151"/>
      <c r="J40" s="151"/>
      <c r="K40" s="151"/>
      <c r="L40" s="151"/>
      <c r="M40" s="151">
        <v>1930</v>
      </c>
      <c r="N40" s="151">
        <v>199</v>
      </c>
      <c r="O40" s="151">
        <v>301</v>
      </c>
      <c r="P40" s="151">
        <v>31</v>
      </c>
      <c r="S40" s="10"/>
    </row>
    <row r="41" spans="1:19" ht="25.5">
      <c r="A41" s="258">
        <v>22</v>
      </c>
      <c r="B41" s="260" t="s">
        <v>1380</v>
      </c>
      <c r="C41" s="136" t="s">
        <v>1299</v>
      </c>
      <c r="D41" s="151">
        <f t="shared" si="6"/>
        <v>0</v>
      </c>
      <c r="E41" s="151">
        <f t="shared" si="7"/>
        <v>0</v>
      </c>
      <c r="F41" s="152">
        <f t="shared" ref="F41" si="16">IF(E41=0,0,ROUND(D41/E41,1))</f>
        <v>0</v>
      </c>
      <c r="G41" s="151"/>
      <c r="H41" s="151"/>
      <c r="I41" s="151"/>
      <c r="J41" s="151"/>
      <c r="K41" s="151"/>
      <c r="L41" s="151"/>
      <c r="M41" s="151"/>
      <c r="N41" s="151"/>
      <c r="O41" s="151"/>
      <c r="P41" s="151"/>
      <c r="S41" s="10"/>
    </row>
    <row r="42" spans="1:19">
      <c r="A42" s="243">
        <v>5</v>
      </c>
      <c r="B42" s="247" t="s">
        <v>1381</v>
      </c>
      <c r="C42" s="249" t="s">
        <v>114</v>
      </c>
      <c r="D42" s="252">
        <f>SUM(D43:D53)</f>
        <v>0</v>
      </c>
      <c r="E42" s="252">
        <f>SUM(E43:E53)</f>
        <v>0</v>
      </c>
      <c r="F42" s="253">
        <f t="shared" si="2"/>
        <v>0</v>
      </c>
      <c r="G42" s="252">
        <f t="shared" ref="G42:H42" si="17">SUM(G43:G53)</f>
        <v>0</v>
      </c>
      <c r="H42" s="252">
        <f t="shared" si="17"/>
        <v>0</v>
      </c>
      <c r="I42" s="252">
        <f t="shared" ref="I42" si="18">SUM(I43:I53)</f>
        <v>0</v>
      </c>
      <c r="J42" s="252">
        <f t="shared" ref="J42" si="19">SUM(J43:J53)</f>
        <v>0</v>
      </c>
      <c r="K42" s="252">
        <f t="shared" ref="K42" si="20">SUM(K43:K53)</f>
        <v>0</v>
      </c>
      <c r="L42" s="252">
        <f t="shared" ref="L42:P42" si="21">SUM(L43:L53)</f>
        <v>0</v>
      </c>
      <c r="M42" s="252">
        <f t="shared" si="21"/>
        <v>0</v>
      </c>
      <c r="N42" s="252">
        <f t="shared" si="21"/>
        <v>0</v>
      </c>
      <c r="O42" s="252">
        <f t="shared" si="21"/>
        <v>0</v>
      </c>
      <c r="P42" s="252">
        <f t="shared" si="21"/>
        <v>0</v>
      </c>
      <c r="S42" s="10"/>
    </row>
    <row r="43" spans="1:19">
      <c r="A43" s="258">
        <v>23</v>
      </c>
      <c r="B43" s="260" t="s">
        <v>1382</v>
      </c>
      <c r="C43" s="136" t="s">
        <v>1383</v>
      </c>
      <c r="D43" s="151">
        <f t="shared" si="6"/>
        <v>0</v>
      </c>
      <c r="E43" s="151">
        <f t="shared" si="7"/>
        <v>0</v>
      </c>
      <c r="F43" s="152">
        <f t="shared" si="2"/>
        <v>0</v>
      </c>
      <c r="G43" s="151"/>
      <c r="H43" s="151"/>
      <c r="I43" s="151"/>
      <c r="J43" s="151"/>
      <c r="K43" s="151"/>
      <c r="L43" s="151"/>
      <c r="M43" s="151"/>
      <c r="N43" s="151"/>
      <c r="O43" s="151"/>
      <c r="P43" s="151"/>
      <c r="S43" s="10"/>
    </row>
    <row r="44" spans="1:19">
      <c r="A44" s="258">
        <v>24</v>
      </c>
      <c r="B44" s="260" t="s">
        <v>1384</v>
      </c>
      <c r="C44" s="136" t="s">
        <v>1385</v>
      </c>
      <c r="D44" s="151">
        <f t="shared" si="6"/>
        <v>0</v>
      </c>
      <c r="E44" s="151">
        <f t="shared" si="7"/>
        <v>0</v>
      </c>
      <c r="F44" s="152">
        <f t="shared" si="2"/>
        <v>0</v>
      </c>
      <c r="G44" s="151"/>
      <c r="H44" s="151"/>
      <c r="I44" s="151"/>
      <c r="J44" s="151"/>
      <c r="K44" s="151"/>
      <c r="L44" s="151"/>
      <c r="M44" s="151"/>
      <c r="N44" s="151"/>
      <c r="O44" s="151"/>
      <c r="P44" s="151"/>
      <c r="S44" s="10"/>
    </row>
    <row r="45" spans="1:19">
      <c r="A45" s="258">
        <v>25</v>
      </c>
      <c r="B45" s="260" t="s">
        <v>1386</v>
      </c>
      <c r="C45" s="136" t="s">
        <v>115</v>
      </c>
      <c r="D45" s="151">
        <f t="shared" si="6"/>
        <v>0</v>
      </c>
      <c r="E45" s="151">
        <f t="shared" si="7"/>
        <v>0</v>
      </c>
      <c r="F45" s="152">
        <f t="shared" si="2"/>
        <v>0</v>
      </c>
      <c r="G45" s="151"/>
      <c r="H45" s="151"/>
      <c r="I45" s="151"/>
      <c r="J45" s="151"/>
      <c r="K45" s="151"/>
      <c r="L45" s="151"/>
      <c r="M45" s="151"/>
      <c r="N45" s="151"/>
      <c r="O45" s="151"/>
      <c r="P45" s="151"/>
      <c r="S45" s="10"/>
    </row>
    <row r="46" spans="1:19" ht="25.5">
      <c r="A46" s="258">
        <v>26</v>
      </c>
      <c r="B46" s="260" t="s">
        <v>1387</v>
      </c>
      <c r="C46" s="136" t="s">
        <v>1388</v>
      </c>
      <c r="D46" s="151">
        <f t="shared" si="6"/>
        <v>0</v>
      </c>
      <c r="E46" s="151">
        <f t="shared" si="7"/>
        <v>0</v>
      </c>
      <c r="F46" s="152">
        <f t="shared" si="2"/>
        <v>0</v>
      </c>
      <c r="G46" s="151"/>
      <c r="H46" s="151"/>
      <c r="I46" s="151"/>
      <c r="J46" s="151"/>
      <c r="K46" s="151"/>
      <c r="L46" s="151"/>
      <c r="M46" s="151"/>
      <c r="N46" s="151"/>
      <c r="O46" s="151"/>
      <c r="P46" s="151"/>
      <c r="S46" s="10"/>
    </row>
    <row r="47" spans="1:19" ht="25.5">
      <c r="A47" s="258">
        <v>27</v>
      </c>
      <c r="B47" s="260" t="s">
        <v>1389</v>
      </c>
      <c r="C47" s="136" t="s">
        <v>1390</v>
      </c>
      <c r="D47" s="151">
        <f t="shared" si="6"/>
        <v>0</v>
      </c>
      <c r="E47" s="151">
        <f t="shared" si="7"/>
        <v>0</v>
      </c>
      <c r="F47" s="152">
        <f t="shared" si="2"/>
        <v>0</v>
      </c>
      <c r="G47" s="151"/>
      <c r="H47" s="151"/>
      <c r="I47" s="151"/>
      <c r="J47" s="151"/>
      <c r="K47" s="151"/>
      <c r="L47" s="151"/>
      <c r="M47" s="151"/>
      <c r="N47" s="151"/>
      <c r="O47" s="151"/>
      <c r="P47" s="151"/>
      <c r="S47" s="10"/>
    </row>
    <row r="48" spans="1:19" ht="25.5">
      <c r="A48" s="258">
        <v>28</v>
      </c>
      <c r="B48" s="259" t="s">
        <v>1391</v>
      </c>
      <c r="C48" s="136" t="s">
        <v>477</v>
      </c>
      <c r="D48" s="151">
        <f t="shared" ref="D48:D53" si="22">G48+K48+M48+O48+I48</f>
        <v>0</v>
      </c>
      <c r="E48" s="151">
        <f t="shared" ref="E48:E53" si="23">H48+L48+N48+P48+J48</f>
        <v>0</v>
      </c>
      <c r="F48" s="152">
        <f t="shared" ref="F48:F53" si="24">IF(E48=0,0,ROUND(D48/E48,1))</f>
        <v>0</v>
      </c>
      <c r="G48" s="151"/>
      <c r="H48" s="151"/>
      <c r="I48" s="151"/>
      <c r="J48" s="151"/>
      <c r="K48" s="151"/>
      <c r="L48" s="151"/>
      <c r="M48" s="151"/>
      <c r="N48" s="151"/>
      <c r="O48" s="151"/>
      <c r="P48" s="151"/>
      <c r="S48" s="10"/>
    </row>
    <row r="49" spans="1:19" ht="51">
      <c r="A49" s="258">
        <v>29</v>
      </c>
      <c r="B49" s="260" t="s">
        <v>1392</v>
      </c>
      <c r="C49" s="136" t="s">
        <v>478</v>
      </c>
      <c r="D49" s="151">
        <f t="shared" si="22"/>
        <v>0</v>
      </c>
      <c r="E49" s="151">
        <f t="shared" si="23"/>
        <v>0</v>
      </c>
      <c r="F49" s="152">
        <f t="shared" si="24"/>
        <v>0</v>
      </c>
      <c r="G49" s="151"/>
      <c r="H49" s="151"/>
      <c r="I49" s="151"/>
      <c r="J49" s="151"/>
      <c r="K49" s="151"/>
      <c r="L49" s="151"/>
      <c r="M49" s="151"/>
      <c r="N49" s="151"/>
      <c r="O49" s="151"/>
      <c r="P49" s="151"/>
      <c r="S49" s="10"/>
    </row>
    <row r="50" spans="1:19" ht="38.25">
      <c r="A50" s="258">
        <v>30</v>
      </c>
      <c r="B50" s="260" t="s">
        <v>1393</v>
      </c>
      <c r="C50" s="136" t="s">
        <v>1394</v>
      </c>
      <c r="D50" s="151">
        <f t="shared" si="22"/>
        <v>0</v>
      </c>
      <c r="E50" s="151">
        <f t="shared" si="23"/>
        <v>0</v>
      </c>
      <c r="F50" s="152">
        <f t="shared" si="24"/>
        <v>0</v>
      </c>
      <c r="G50" s="151"/>
      <c r="H50" s="151"/>
      <c r="I50" s="151"/>
      <c r="J50" s="151"/>
      <c r="K50" s="151"/>
      <c r="L50" s="151"/>
      <c r="M50" s="151"/>
      <c r="N50" s="151"/>
      <c r="O50" s="151"/>
      <c r="P50" s="151"/>
      <c r="S50" s="10"/>
    </row>
    <row r="51" spans="1:19" ht="63.75">
      <c r="A51" s="258">
        <v>31</v>
      </c>
      <c r="B51" s="260" t="s">
        <v>1395</v>
      </c>
      <c r="C51" s="136" t="s">
        <v>1301</v>
      </c>
      <c r="D51" s="151">
        <f t="shared" si="22"/>
        <v>0</v>
      </c>
      <c r="E51" s="151">
        <f t="shared" si="23"/>
        <v>0</v>
      </c>
      <c r="F51" s="152">
        <f t="shared" si="24"/>
        <v>0</v>
      </c>
      <c r="G51" s="151"/>
      <c r="H51" s="151"/>
      <c r="I51" s="151"/>
      <c r="J51" s="151"/>
      <c r="K51" s="151"/>
      <c r="L51" s="151"/>
      <c r="M51" s="151"/>
      <c r="N51" s="151"/>
      <c r="O51" s="151"/>
      <c r="P51" s="151"/>
      <c r="S51" s="10"/>
    </row>
    <row r="52" spans="1:19" ht="25.5">
      <c r="A52" s="258">
        <v>32</v>
      </c>
      <c r="B52" s="260" t="s">
        <v>1396</v>
      </c>
      <c r="C52" s="136" t="s">
        <v>432</v>
      </c>
      <c r="D52" s="151">
        <f t="shared" si="22"/>
        <v>0</v>
      </c>
      <c r="E52" s="151">
        <f t="shared" si="23"/>
        <v>0</v>
      </c>
      <c r="F52" s="152">
        <f t="shared" si="24"/>
        <v>0</v>
      </c>
      <c r="G52" s="151"/>
      <c r="H52" s="151"/>
      <c r="I52" s="151"/>
      <c r="J52" s="151"/>
      <c r="K52" s="151"/>
      <c r="L52" s="151"/>
      <c r="M52" s="151"/>
      <c r="N52" s="151"/>
      <c r="O52" s="151"/>
      <c r="P52" s="151"/>
      <c r="S52" s="10"/>
    </row>
    <row r="53" spans="1:19" ht="38.25">
      <c r="A53" s="258">
        <v>33</v>
      </c>
      <c r="B53" s="260" t="s">
        <v>1397</v>
      </c>
      <c r="C53" s="136" t="s">
        <v>433</v>
      </c>
      <c r="D53" s="151">
        <f t="shared" si="22"/>
        <v>0</v>
      </c>
      <c r="E53" s="151">
        <f t="shared" si="23"/>
        <v>0</v>
      </c>
      <c r="F53" s="152">
        <f t="shared" si="24"/>
        <v>0</v>
      </c>
      <c r="G53" s="151"/>
      <c r="H53" s="151"/>
      <c r="I53" s="151"/>
      <c r="J53" s="151"/>
      <c r="K53" s="151"/>
      <c r="L53" s="151"/>
      <c r="M53" s="151"/>
      <c r="N53" s="151"/>
      <c r="O53" s="151"/>
      <c r="P53" s="151"/>
      <c r="S53" s="10"/>
    </row>
    <row r="54" spans="1:19">
      <c r="A54" s="243">
        <v>6</v>
      </c>
      <c r="B54" s="247" t="s">
        <v>1398</v>
      </c>
      <c r="C54" s="249" t="s">
        <v>116</v>
      </c>
      <c r="D54" s="252">
        <f t="shared" ref="D54:E54" si="25">SUM(D55:D57)</f>
        <v>0</v>
      </c>
      <c r="E54" s="252">
        <f t="shared" si="25"/>
        <v>0</v>
      </c>
      <c r="F54" s="253">
        <f t="shared" si="2"/>
        <v>0</v>
      </c>
      <c r="G54" s="252">
        <f t="shared" ref="G54" si="26">SUM(G55:G57)</f>
        <v>0</v>
      </c>
      <c r="H54" s="252">
        <f t="shared" ref="H54" si="27">SUM(H55:H57)</f>
        <v>0</v>
      </c>
      <c r="I54" s="252">
        <f t="shared" ref="I54:P54" si="28">SUM(I55:I57)</f>
        <v>0</v>
      </c>
      <c r="J54" s="252">
        <f t="shared" si="28"/>
        <v>0</v>
      </c>
      <c r="K54" s="252">
        <f t="shared" si="28"/>
        <v>0</v>
      </c>
      <c r="L54" s="252">
        <f t="shared" si="28"/>
        <v>0</v>
      </c>
      <c r="M54" s="252">
        <f t="shared" si="28"/>
        <v>0</v>
      </c>
      <c r="N54" s="252">
        <f t="shared" si="28"/>
        <v>0</v>
      </c>
      <c r="O54" s="252">
        <f t="shared" si="28"/>
        <v>0</v>
      </c>
      <c r="P54" s="252">
        <f t="shared" si="28"/>
        <v>0</v>
      </c>
      <c r="S54" s="10"/>
    </row>
    <row r="55" spans="1:19">
      <c r="A55" s="258">
        <v>34</v>
      </c>
      <c r="B55" s="260" t="s">
        <v>1399</v>
      </c>
      <c r="C55" s="136" t="s">
        <v>428</v>
      </c>
      <c r="D55" s="151">
        <f t="shared" si="6"/>
        <v>0</v>
      </c>
      <c r="E55" s="151">
        <f t="shared" si="7"/>
        <v>0</v>
      </c>
      <c r="F55" s="152">
        <f t="shared" si="2"/>
        <v>0</v>
      </c>
      <c r="G55" s="151"/>
      <c r="H55" s="151"/>
      <c r="I55" s="151"/>
      <c r="J55" s="151"/>
      <c r="K55" s="151"/>
      <c r="L55" s="151"/>
      <c r="M55" s="151"/>
      <c r="N55" s="151"/>
      <c r="O55" s="151"/>
      <c r="P55" s="151"/>
      <c r="S55" s="10"/>
    </row>
    <row r="56" spans="1:19">
      <c r="A56" s="258">
        <v>35</v>
      </c>
      <c r="B56" s="259" t="s">
        <v>1400</v>
      </c>
      <c r="C56" s="136" t="s">
        <v>429</v>
      </c>
      <c r="D56" s="151">
        <f t="shared" si="6"/>
        <v>0</v>
      </c>
      <c r="E56" s="151">
        <f t="shared" si="7"/>
        <v>0</v>
      </c>
      <c r="F56" s="152">
        <f t="shared" si="2"/>
        <v>0</v>
      </c>
      <c r="G56" s="151"/>
      <c r="H56" s="151"/>
      <c r="I56" s="151"/>
      <c r="J56" s="151"/>
      <c r="K56" s="151"/>
      <c r="L56" s="151"/>
      <c r="M56" s="151"/>
      <c r="N56" s="151"/>
      <c r="O56" s="151"/>
      <c r="P56" s="151"/>
      <c r="S56" s="10"/>
    </row>
    <row r="57" spans="1:19">
      <c r="A57" s="258">
        <v>36</v>
      </c>
      <c r="B57" s="260" t="s">
        <v>1401</v>
      </c>
      <c r="C57" s="136" t="s">
        <v>430</v>
      </c>
      <c r="D57" s="151">
        <f t="shared" si="6"/>
        <v>0</v>
      </c>
      <c r="E57" s="151">
        <f t="shared" si="7"/>
        <v>0</v>
      </c>
      <c r="F57" s="152">
        <f t="shared" si="2"/>
        <v>0</v>
      </c>
      <c r="G57" s="151"/>
      <c r="H57" s="151"/>
      <c r="I57" s="151"/>
      <c r="J57" s="151"/>
      <c r="K57" s="151"/>
      <c r="L57" s="151"/>
      <c r="M57" s="151"/>
      <c r="N57" s="151"/>
      <c r="O57" s="151"/>
      <c r="P57" s="151"/>
      <c r="S57" s="10"/>
    </row>
    <row r="58" spans="1:19">
      <c r="A58" s="243">
        <v>7</v>
      </c>
      <c r="B58" s="248" t="s">
        <v>1402</v>
      </c>
      <c r="C58" s="249" t="s">
        <v>126</v>
      </c>
      <c r="D58" s="252">
        <f t="shared" ref="D58:P58" si="29">D59</f>
        <v>0</v>
      </c>
      <c r="E58" s="252">
        <f t="shared" si="29"/>
        <v>0</v>
      </c>
      <c r="F58" s="253">
        <f t="shared" si="2"/>
        <v>0</v>
      </c>
      <c r="G58" s="252">
        <f t="shared" si="29"/>
        <v>0</v>
      </c>
      <c r="H58" s="252">
        <f t="shared" si="29"/>
        <v>0</v>
      </c>
      <c r="I58" s="252">
        <f t="shared" si="29"/>
        <v>0</v>
      </c>
      <c r="J58" s="252">
        <f t="shared" si="29"/>
        <v>0</v>
      </c>
      <c r="K58" s="252">
        <f t="shared" si="29"/>
        <v>0</v>
      </c>
      <c r="L58" s="252">
        <f t="shared" si="29"/>
        <v>0</v>
      </c>
      <c r="M58" s="252">
        <f t="shared" si="29"/>
        <v>0</v>
      </c>
      <c r="N58" s="252">
        <f t="shared" si="29"/>
        <v>0</v>
      </c>
      <c r="O58" s="252">
        <f t="shared" si="29"/>
        <v>0</v>
      </c>
      <c r="P58" s="252">
        <f t="shared" si="29"/>
        <v>0</v>
      </c>
      <c r="S58" s="10"/>
    </row>
    <row r="59" spans="1:19" ht="25.5">
      <c r="A59" s="258">
        <v>37</v>
      </c>
      <c r="B59" s="260" t="s">
        <v>1403</v>
      </c>
      <c r="C59" s="136" t="s">
        <v>431</v>
      </c>
      <c r="D59" s="151">
        <f t="shared" si="6"/>
        <v>0</v>
      </c>
      <c r="E59" s="151">
        <f t="shared" si="7"/>
        <v>0</v>
      </c>
      <c r="F59" s="152">
        <f t="shared" si="2"/>
        <v>0</v>
      </c>
      <c r="G59" s="151"/>
      <c r="H59" s="151"/>
      <c r="I59" s="151"/>
      <c r="J59" s="151"/>
      <c r="K59" s="151"/>
      <c r="L59" s="151"/>
      <c r="M59" s="151"/>
      <c r="N59" s="151"/>
      <c r="O59" s="151"/>
      <c r="P59" s="151"/>
      <c r="S59" s="10"/>
    </row>
    <row r="60" spans="1:19">
      <c r="A60" s="243">
        <v>8</v>
      </c>
      <c r="B60" s="247" t="s">
        <v>1404</v>
      </c>
      <c r="C60" s="249" t="s">
        <v>127</v>
      </c>
      <c r="D60" s="252">
        <f>SUM(D61:D61)</f>
        <v>0</v>
      </c>
      <c r="E60" s="252">
        <f>SUM(E61:E61)</f>
        <v>0</v>
      </c>
      <c r="F60" s="253">
        <f t="shared" si="2"/>
        <v>0</v>
      </c>
      <c r="G60" s="252">
        <f>SUM(G61:G61)</f>
        <v>0</v>
      </c>
      <c r="H60" s="252">
        <f>SUM(H61:H61)</f>
        <v>0</v>
      </c>
      <c r="I60" s="252">
        <f t="shared" ref="I60:P60" si="30">SUM(I61:I61)</f>
        <v>0</v>
      </c>
      <c r="J60" s="252">
        <f t="shared" si="30"/>
        <v>0</v>
      </c>
      <c r="K60" s="252">
        <f t="shared" si="30"/>
        <v>0</v>
      </c>
      <c r="L60" s="252">
        <f t="shared" si="30"/>
        <v>0</v>
      </c>
      <c r="M60" s="252">
        <f t="shared" si="30"/>
        <v>0</v>
      </c>
      <c r="N60" s="252">
        <f t="shared" si="30"/>
        <v>0</v>
      </c>
      <c r="O60" s="252">
        <f t="shared" si="30"/>
        <v>0</v>
      </c>
      <c r="P60" s="252">
        <f t="shared" si="30"/>
        <v>0</v>
      </c>
      <c r="S60" s="10"/>
    </row>
    <row r="61" spans="1:19" ht="38.25">
      <c r="A61" s="258">
        <v>38</v>
      </c>
      <c r="B61" s="260" t="s">
        <v>1405</v>
      </c>
      <c r="C61" s="136" t="s">
        <v>434</v>
      </c>
      <c r="D61" s="151">
        <f t="shared" si="6"/>
        <v>0</v>
      </c>
      <c r="E61" s="151">
        <f t="shared" si="7"/>
        <v>0</v>
      </c>
      <c r="F61" s="152">
        <f t="shared" si="2"/>
        <v>0</v>
      </c>
      <c r="G61" s="151"/>
      <c r="H61" s="151"/>
      <c r="I61" s="151"/>
      <c r="J61" s="151"/>
      <c r="K61" s="151"/>
      <c r="L61" s="151"/>
      <c r="M61" s="151"/>
      <c r="N61" s="151"/>
      <c r="O61" s="151"/>
      <c r="P61" s="151"/>
      <c r="S61" s="10"/>
    </row>
    <row r="62" spans="1:19">
      <c r="A62" s="243">
        <v>9</v>
      </c>
      <c r="B62" s="248" t="s">
        <v>1406</v>
      </c>
      <c r="C62" s="249" t="s">
        <v>435</v>
      </c>
      <c r="D62" s="252">
        <f t="shared" ref="D62:E62" si="31">SUM(D63:D72)</f>
        <v>0</v>
      </c>
      <c r="E62" s="252">
        <f t="shared" si="31"/>
        <v>0</v>
      </c>
      <c r="F62" s="253">
        <f t="shared" si="2"/>
        <v>0</v>
      </c>
      <c r="G62" s="252">
        <f t="shared" ref="G62" si="32">SUM(G63:G72)</f>
        <v>0</v>
      </c>
      <c r="H62" s="252">
        <f t="shared" ref="H62" si="33">SUM(H63:H72)</f>
        <v>0</v>
      </c>
      <c r="I62" s="252">
        <f t="shared" ref="I62:P62" si="34">SUM(I63:I72)</f>
        <v>0</v>
      </c>
      <c r="J62" s="252">
        <f t="shared" si="34"/>
        <v>0</v>
      </c>
      <c r="K62" s="252">
        <f t="shared" si="34"/>
        <v>0</v>
      </c>
      <c r="L62" s="252">
        <f t="shared" si="34"/>
        <v>0</v>
      </c>
      <c r="M62" s="252">
        <f t="shared" si="34"/>
        <v>0</v>
      </c>
      <c r="N62" s="252">
        <f t="shared" si="34"/>
        <v>0</v>
      </c>
      <c r="O62" s="252">
        <f t="shared" si="34"/>
        <v>0</v>
      </c>
      <c r="P62" s="252">
        <f t="shared" si="34"/>
        <v>0</v>
      </c>
      <c r="S62" s="10"/>
    </row>
    <row r="63" spans="1:19" ht="25.5">
      <c r="A63" s="258">
        <v>39</v>
      </c>
      <c r="B63" s="260" t="s">
        <v>1407</v>
      </c>
      <c r="C63" s="136" t="s">
        <v>436</v>
      </c>
      <c r="D63" s="151">
        <f t="shared" si="6"/>
        <v>0</v>
      </c>
      <c r="E63" s="151">
        <f t="shared" si="7"/>
        <v>0</v>
      </c>
      <c r="F63" s="152">
        <f t="shared" si="2"/>
        <v>0</v>
      </c>
      <c r="G63" s="151"/>
      <c r="H63" s="151"/>
      <c r="I63" s="151"/>
      <c r="J63" s="151"/>
      <c r="K63" s="151"/>
      <c r="L63" s="151"/>
      <c r="M63" s="151"/>
      <c r="N63" s="151"/>
      <c r="O63" s="151"/>
      <c r="P63" s="151"/>
      <c r="S63" s="10"/>
    </row>
    <row r="64" spans="1:19" ht="25.5">
      <c r="A64" s="258">
        <v>40</v>
      </c>
      <c r="B64" s="260" t="s">
        <v>1408</v>
      </c>
      <c r="C64" s="136" t="s">
        <v>437</v>
      </c>
      <c r="D64" s="151">
        <f t="shared" si="6"/>
        <v>0</v>
      </c>
      <c r="E64" s="151">
        <f t="shared" si="7"/>
        <v>0</v>
      </c>
      <c r="F64" s="152">
        <f t="shared" si="2"/>
        <v>0</v>
      </c>
      <c r="G64" s="151"/>
      <c r="H64" s="151"/>
      <c r="I64" s="151"/>
      <c r="J64" s="151"/>
      <c r="K64" s="151"/>
      <c r="L64" s="151"/>
      <c r="M64" s="151"/>
      <c r="N64" s="151"/>
      <c r="O64" s="151"/>
      <c r="P64" s="151"/>
      <c r="S64" s="10"/>
    </row>
    <row r="65" spans="1:19" ht="25.5">
      <c r="A65" s="258">
        <v>41</v>
      </c>
      <c r="B65" s="260" t="s">
        <v>1409</v>
      </c>
      <c r="C65" s="136" t="s">
        <v>128</v>
      </c>
      <c r="D65" s="151">
        <f t="shared" si="6"/>
        <v>0</v>
      </c>
      <c r="E65" s="151">
        <f t="shared" si="7"/>
        <v>0</v>
      </c>
      <c r="F65" s="152">
        <f t="shared" si="2"/>
        <v>0</v>
      </c>
      <c r="G65" s="151"/>
      <c r="H65" s="151"/>
      <c r="I65" s="151"/>
      <c r="J65" s="151"/>
      <c r="K65" s="151"/>
      <c r="L65" s="151"/>
      <c r="M65" s="151"/>
      <c r="N65" s="151"/>
      <c r="O65" s="151"/>
      <c r="P65" s="151"/>
      <c r="S65" s="10"/>
    </row>
    <row r="66" spans="1:19" ht="25.5">
      <c r="A66" s="258">
        <v>42</v>
      </c>
      <c r="B66" s="260" t="s">
        <v>1410</v>
      </c>
      <c r="C66" s="136" t="s">
        <v>438</v>
      </c>
      <c r="D66" s="151">
        <f t="shared" si="6"/>
        <v>0</v>
      </c>
      <c r="E66" s="151">
        <f t="shared" si="7"/>
        <v>0</v>
      </c>
      <c r="F66" s="152">
        <f t="shared" si="2"/>
        <v>0</v>
      </c>
      <c r="G66" s="151"/>
      <c r="H66" s="151"/>
      <c r="I66" s="151"/>
      <c r="J66" s="151"/>
      <c r="K66" s="151"/>
      <c r="L66" s="151"/>
      <c r="M66" s="151"/>
      <c r="N66" s="151"/>
      <c r="O66" s="151"/>
      <c r="P66" s="151"/>
      <c r="S66" s="10"/>
    </row>
    <row r="67" spans="1:19" ht="25.5">
      <c r="A67" s="258">
        <v>43</v>
      </c>
      <c r="B67" s="260" t="s">
        <v>1411</v>
      </c>
      <c r="C67" s="136" t="s">
        <v>1412</v>
      </c>
      <c r="D67" s="151">
        <f t="shared" si="6"/>
        <v>0</v>
      </c>
      <c r="E67" s="151">
        <f t="shared" si="7"/>
        <v>0</v>
      </c>
      <c r="F67" s="152">
        <f t="shared" si="2"/>
        <v>0</v>
      </c>
      <c r="G67" s="151"/>
      <c r="H67" s="151"/>
      <c r="I67" s="151"/>
      <c r="J67" s="151"/>
      <c r="K67" s="151"/>
      <c r="L67" s="151"/>
      <c r="M67" s="151"/>
      <c r="N67" s="151"/>
      <c r="O67" s="151"/>
      <c r="P67" s="151"/>
      <c r="S67" s="10"/>
    </row>
    <row r="68" spans="1:19" ht="25.5">
      <c r="A68" s="258">
        <v>44</v>
      </c>
      <c r="B68" s="260" t="s">
        <v>1413</v>
      </c>
      <c r="C68" s="136" t="s">
        <v>1414</v>
      </c>
      <c r="D68" s="151">
        <f t="shared" si="6"/>
        <v>0</v>
      </c>
      <c r="E68" s="151">
        <f t="shared" si="7"/>
        <v>0</v>
      </c>
      <c r="F68" s="152">
        <f t="shared" si="2"/>
        <v>0</v>
      </c>
      <c r="G68" s="151"/>
      <c r="H68" s="151"/>
      <c r="I68" s="151"/>
      <c r="J68" s="151"/>
      <c r="K68" s="151"/>
      <c r="L68" s="151"/>
      <c r="M68" s="151"/>
      <c r="N68" s="151"/>
      <c r="O68" s="151"/>
      <c r="P68" s="151"/>
      <c r="S68" s="10"/>
    </row>
    <row r="69" spans="1:19" ht="25.5">
      <c r="A69" s="258">
        <v>45</v>
      </c>
      <c r="B69" s="259" t="s">
        <v>1415</v>
      </c>
      <c r="C69" s="136" t="s">
        <v>1416</v>
      </c>
      <c r="D69" s="151">
        <f t="shared" si="6"/>
        <v>0</v>
      </c>
      <c r="E69" s="151">
        <f t="shared" si="7"/>
        <v>0</v>
      </c>
      <c r="F69" s="152">
        <f t="shared" si="2"/>
        <v>0</v>
      </c>
      <c r="G69" s="151"/>
      <c r="H69" s="151"/>
      <c r="I69" s="151"/>
      <c r="J69" s="151"/>
      <c r="K69" s="151"/>
      <c r="L69" s="151"/>
      <c r="M69" s="151"/>
      <c r="N69" s="151"/>
      <c r="O69" s="151"/>
      <c r="P69" s="151"/>
      <c r="S69" s="10"/>
    </row>
    <row r="70" spans="1:19" ht="25.5">
      <c r="A70" s="258">
        <v>46</v>
      </c>
      <c r="B70" s="260" t="s">
        <v>1417</v>
      </c>
      <c r="C70" s="136" t="s">
        <v>1418</v>
      </c>
      <c r="D70" s="151">
        <f t="shared" si="6"/>
        <v>0</v>
      </c>
      <c r="E70" s="151">
        <f t="shared" si="7"/>
        <v>0</v>
      </c>
      <c r="F70" s="152">
        <f t="shared" si="2"/>
        <v>0</v>
      </c>
      <c r="G70" s="151"/>
      <c r="H70" s="151"/>
      <c r="I70" s="151"/>
      <c r="J70" s="151"/>
      <c r="K70" s="151"/>
      <c r="L70" s="151"/>
      <c r="M70" s="151"/>
      <c r="N70" s="151"/>
      <c r="O70" s="151"/>
      <c r="P70" s="151"/>
      <c r="S70" s="10"/>
    </row>
    <row r="71" spans="1:19" ht="25.5">
      <c r="A71" s="258">
        <v>47</v>
      </c>
      <c r="B71" s="260" t="s">
        <v>1419</v>
      </c>
      <c r="C71" s="136" t="s">
        <v>439</v>
      </c>
      <c r="D71" s="151">
        <f t="shared" si="6"/>
        <v>0</v>
      </c>
      <c r="E71" s="151">
        <f t="shared" si="7"/>
        <v>0</v>
      </c>
      <c r="F71" s="152">
        <f t="shared" si="2"/>
        <v>0</v>
      </c>
      <c r="G71" s="151"/>
      <c r="H71" s="151"/>
      <c r="I71" s="151"/>
      <c r="J71" s="151"/>
      <c r="K71" s="151"/>
      <c r="L71" s="151"/>
      <c r="M71" s="151"/>
      <c r="N71" s="151"/>
      <c r="O71" s="151"/>
      <c r="P71" s="151"/>
      <c r="S71" s="10"/>
    </row>
    <row r="72" spans="1:19" ht="25.5">
      <c r="A72" s="258">
        <v>48</v>
      </c>
      <c r="B72" s="260" t="s">
        <v>1420</v>
      </c>
      <c r="C72" s="136" t="s">
        <v>440</v>
      </c>
      <c r="D72" s="151">
        <f t="shared" si="6"/>
        <v>0</v>
      </c>
      <c r="E72" s="151">
        <f t="shared" si="7"/>
        <v>0</v>
      </c>
      <c r="F72" s="152">
        <f t="shared" si="2"/>
        <v>0</v>
      </c>
      <c r="G72" s="151"/>
      <c r="H72" s="151"/>
      <c r="I72" s="151"/>
      <c r="J72" s="151"/>
      <c r="K72" s="151"/>
      <c r="L72" s="151"/>
      <c r="M72" s="151"/>
      <c r="N72" s="151"/>
      <c r="O72" s="151"/>
      <c r="P72" s="151"/>
      <c r="S72" s="10"/>
    </row>
    <row r="73" spans="1:19">
      <c r="A73" s="243">
        <v>10</v>
      </c>
      <c r="B73" s="248" t="s">
        <v>1421</v>
      </c>
      <c r="C73" s="249" t="s">
        <v>1249</v>
      </c>
      <c r="D73" s="252">
        <f t="shared" ref="D73:E73" si="35">SUM(D74:D80)</f>
        <v>0</v>
      </c>
      <c r="E73" s="252">
        <f t="shared" si="35"/>
        <v>0</v>
      </c>
      <c r="F73" s="253">
        <f t="shared" si="2"/>
        <v>0</v>
      </c>
      <c r="G73" s="252">
        <f t="shared" ref="G73" si="36">SUM(G74:G80)</f>
        <v>0</v>
      </c>
      <c r="H73" s="252">
        <f t="shared" ref="H73" si="37">SUM(H74:H80)</f>
        <v>0</v>
      </c>
      <c r="I73" s="252">
        <f t="shared" ref="I73:P73" si="38">SUM(I74:I80)</f>
        <v>0</v>
      </c>
      <c r="J73" s="252">
        <f t="shared" si="38"/>
        <v>0</v>
      </c>
      <c r="K73" s="252">
        <f t="shared" si="38"/>
        <v>0</v>
      </c>
      <c r="L73" s="252">
        <f t="shared" si="38"/>
        <v>0</v>
      </c>
      <c r="M73" s="252">
        <f t="shared" si="38"/>
        <v>0</v>
      </c>
      <c r="N73" s="252">
        <f t="shared" si="38"/>
        <v>0</v>
      </c>
      <c r="O73" s="252">
        <f t="shared" si="38"/>
        <v>0</v>
      </c>
      <c r="P73" s="252">
        <f t="shared" si="38"/>
        <v>0</v>
      </c>
      <c r="S73" s="10"/>
    </row>
    <row r="74" spans="1:19">
      <c r="A74" s="258">
        <v>49</v>
      </c>
      <c r="B74" s="260" t="s">
        <v>1422</v>
      </c>
      <c r="C74" s="136" t="s">
        <v>1423</v>
      </c>
      <c r="D74" s="151">
        <f t="shared" si="6"/>
        <v>0</v>
      </c>
      <c r="E74" s="151">
        <f t="shared" si="7"/>
        <v>0</v>
      </c>
      <c r="F74" s="152">
        <f t="shared" si="2"/>
        <v>0</v>
      </c>
      <c r="G74" s="151"/>
      <c r="H74" s="151"/>
      <c r="I74" s="151"/>
      <c r="J74" s="151"/>
      <c r="K74" s="151"/>
      <c r="L74" s="151"/>
      <c r="M74" s="151"/>
      <c r="N74" s="151"/>
      <c r="O74" s="151"/>
      <c r="P74" s="151"/>
      <c r="S74" s="10"/>
    </row>
    <row r="75" spans="1:19">
      <c r="A75" s="258">
        <v>50</v>
      </c>
      <c r="B75" s="260" t="s">
        <v>1424</v>
      </c>
      <c r="C75" s="136" t="s">
        <v>1425</v>
      </c>
      <c r="D75" s="151">
        <f t="shared" si="6"/>
        <v>0</v>
      </c>
      <c r="E75" s="151">
        <f t="shared" si="7"/>
        <v>0</v>
      </c>
      <c r="F75" s="152">
        <f t="shared" si="2"/>
        <v>0</v>
      </c>
      <c r="G75" s="151"/>
      <c r="H75" s="151"/>
      <c r="I75" s="151"/>
      <c r="J75" s="151"/>
      <c r="K75" s="151"/>
      <c r="L75" s="151"/>
      <c r="M75" s="151"/>
      <c r="N75" s="151"/>
      <c r="O75" s="151"/>
      <c r="P75" s="151"/>
      <c r="S75" s="10"/>
    </row>
    <row r="76" spans="1:19">
      <c r="A76" s="258">
        <v>51</v>
      </c>
      <c r="B76" s="260" t="s">
        <v>1426</v>
      </c>
      <c r="C76" s="136" t="s">
        <v>1427</v>
      </c>
      <c r="D76" s="151">
        <f t="shared" si="6"/>
        <v>0</v>
      </c>
      <c r="E76" s="151">
        <f t="shared" si="7"/>
        <v>0</v>
      </c>
      <c r="F76" s="152">
        <f t="shared" si="2"/>
        <v>0</v>
      </c>
      <c r="G76" s="151"/>
      <c r="H76" s="151"/>
      <c r="I76" s="151"/>
      <c r="J76" s="151"/>
      <c r="K76" s="151"/>
      <c r="L76" s="151"/>
      <c r="M76" s="151"/>
      <c r="N76" s="151"/>
      <c r="O76" s="151"/>
      <c r="P76" s="151"/>
      <c r="S76" s="10"/>
    </row>
    <row r="77" spans="1:19">
      <c r="A77" s="258">
        <v>52</v>
      </c>
      <c r="B77" s="259" t="s">
        <v>1428</v>
      </c>
      <c r="C77" s="136" t="s">
        <v>1429</v>
      </c>
      <c r="D77" s="151">
        <f t="shared" si="6"/>
        <v>0</v>
      </c>
      <c r="E77" s="151">
        <f t="shared" si="7"/>
        <v>0</v>
      </c>
      <c r="F77" s="152">
        <f t="shared" si="2"/>
        <v>0</v>
      </c>
      <c r="G77" s="151"/>
      <c r="H77" s="151"/>
      <c r="I77" s="151"/>
      <c r="J77" s="151"/>
      <c r="K77" s="151"/>
      <c r="L77" s="151"/>
      <c r="M77" s="151"/>
      <c r="N77" s="151"/>
      <c r="O77" s="151"/>
      <c r="P77" s="151"/>
      <c r="S77" s="10"/>
    </row>
    <row r="78" spans="1:19">
      <c r="A78" s="258">
        <v>53</v>
      </c>
      <c r="B78" s="260" t="s">
        <v>1430</v>
      </c>
      <c r="C78" s="136" t="s">
        <v>441</v>
      </c>
      <c r="D78" s="151">
        <f t="shared" si="6"/>
        <v>0</v>
      </c>
      <c r="E78" s="151">
        <f t="shared" si="7"/>
        <v>0</v>
      </c>
      <c r="F78" s="152">
        <f t="shared" si="2"/>
        <v>0</v>
      </c>
      <c r="G78" s="151"/>
      <c r="H78" s="151"/>
      <c r="I78" s="151"/>
      <c r="J78" s="151"/>
      <c r="K78" s="151"/>
      <c r="L78" s="151"/>
      <c r="M78" s="151"/>
      <c r="N78" s="151"/>
      <c r="O78" s="151"/>
      <c r="P78" s="151"/>
      <c r="S78" s="10"/>
    </row>
    <row r="79" spans="1:19">
      <c r="A79" s="258">
        <v>54</v>
      </c>
      <c r="B79" s="260" t="s">
        <v>1431</v>
      </c>
      <c r="C79" s="136" t="s">
        <v>129</v>
      </c>
      <c r="D79" s="151">
        <f t="shared" si="6"/>
        <v>0</v>
      </c>
      <c r="E79" s="151">
        <f t="shared" si="7"/>
        <v>0</v>
      </c>
      <c r="F79" s="152">
        <f t="shared" si="2"/>
        <v>0</v>
      </c>
      <c r="G79" s="151"/>
      <c r="H79" s="151"/>
      <c r="I79" s="151"/>
      <c r="J79" s="151"/>
      <c r="K79" s="151"/>
      <c r="L79" s="151"/>
      <c r="M79" s="151"/>
      <c r="N79" s="151"/>
      <c r="O79" s="151"/>
      <c r="P79" s="151"/>
      <c r="S79" s="10"/>
    </row>
    <row r="80" spans="1:19">
      <c r="A80" s="258">
        <v>55</v>
      </c>
      <c r="B80" s="260" t="s">
        <v>1432</v>
      </c>
      <c r="C80" s="136" t="s">
        <v>442</v>
      </c>
      <c r="D80" s="151">
        <f t="shared" si="6"/>
        <v>0</v>
      </c>
      <c r="E80" s="151">
        <f t="shared" si="7"/>
        <v>0</v>
      </c>
      <c r="F80" s="152">
        <f t="shared" si="2"/>
        <v>0</v>
      </c>
      <c r="G80" s="151"/>
      <c r="H80" s="151"/>
      <c r="I80" s="151"/>
      <c r="J80" s="151"/>
      <c r="K80" s="151"/>
      <c r="L80" s="151"/>
      <c r="M80" s="151"/>
      <c r="N80" s="151"/>
      <c r="O80" s="151"/>
      <c r="P80" s="151"/>
      <c r="S80" s="10"/>
    </row>
    <row r="81" spans="1:19">
      <c r="A81" s="243">
        <v>11</v>
      </c>
      <c r="B81" s="248" t="s">
        <v>1433</v>
      </c>
      <c r="C81" s="249" t="s">
        <v>130</v>
      </c>
      <c r="D81" s="252">
        <f t="shared" ref="D81:E81" si="39">SUM(D82:D85)</f>
        <v>0</v>
      </c>
      <c r="E81" s="252">
        <f t="shared" si="39"/>
        <v>0</v>
      </c>
      <c r="F81" s="253">
        <f t="shared" si="2"/>
        <v>0</v>
      </c>
      <c r="G81" s="252">
        <f t="shared" ref="G81" si="40">SUM(G82:G85)</f>
        <v>0</v>
      </c>
      <c r="H81" s="252">
        <f t="shared" ref="H81" si="41">SUM(H82:H85)</f>
        <v>0</v>
      </c>
      <c r="I81" s="252">
        <f t="shared" ref="I81:P81" si="42">SUM(I82:I85)</f>
        <v>0</v>
      </c>
      <c r="J81" s="252">
        <f t="shared" si="42"/>
        <v>0</v>
      </c>
      <c r="K81" s="252">
        <f t="shared" si="42"/>
        <v>0</v>
      </c>
      <c r="L81" s="252">
        <f t="shared" si="42"/>
        <v>0</v>
      </c>
      <c r="M81" s="252">
        <f t="shared" si="42"/>
        <v>0</v>
      </c>
      <c r="N81" s="252">
        <f t="shared" si="42"/>
        <v>0</v>
      </c>
      <c r="O81" s="252">
        <f t="shared" si="42"/>
        <v>0</v>
      </c>
      <c r="P81" s="252">
        <f t="shared" si="42"/>
        <v>0</v>
      </c>
      <c r="S81" s="10"/>
    </row>
    <row r="82" spans="1:19">
      <c r="A82" s="258">
        <v>56</v>
      </c>
      <c r="B82" s="259" t="s">
        <v>1434</v>
      </c>
      <c r="C82" s="136" t="s">
        <v>118</v>
      </c>
      <c r="D82" s="151">
        <f t="shared" si="6"/>
        <v>0</v>
      </c>
      <c r="E82" s="151">
        <f t="shared" si="7"/>
        <v>0</v>
      </c>
      <c r="F82" s="152">
        <f t="shared" si="2"/>
        <v>0</v>
      </c>
      <c r="G82" s="151"/>
      <c r="H82" s="151"/>
      <c r="I82" s="151"/>
      <c r="J82" s="151"/>
      <c r="K82" s="151"/>
      <c r="L82" s="151"/>
      <c r="M82" s="151"/>
      <c r="N82" s="151"/>
      <c r="O82" s="151"/>
      <c r="P82" s="151"/>
      <c r="S82" s="10"/>
    </row>
    <row r="83" spans="1:19">
      <c r="A83" s="258">
        <v>57</v>
      </c>
      <c r="B83" s="260" t="s">
        <v>1435</v>
      </c>
      <c r="C83" s="136" t="s">
        <v>443</v>
      </c>
      <c r="D83" s="151">
        <f t="shared" si="6"/>
        <v>0</v>
      </c>
      <c r="E83" s="151">
        <f t="shared" si="7"/>
        <v>0</v>
      </c>
      <c r="F83" s="152">
        <f t="shared" si="2"/>
        <v>0</v>
      </c>
      <c r="G83" s="151"/>
      <c r="H83" s="151"/>
      <c r="I83" s="151"/>
      <c r="J83" s="151"/>
      <c r="K83" s="151"/>
      <c r="L83" s="151"/>
      <c r="M83" s="151"/>
      <c r="N83" s="151"/>
      <c r="O83" s="151"/>
      <c r="P83" s="151"/>
      <c r="S83" s="10"/>
    </row>
    <row r="84" spans="1:19" ht="25.5">
      <c r="A84" s="258">
        <v>58</v>
      </c>
      <c r="B84" s="260" t="s">
        <v>1436</v>
      </c>
      <c r="C84" s="136" t="s">
        <v>1437</v>
      </c>
      <c r="D84" s="151">
        <f t="shared" si="6"/>
        <v>0</v>
      </c>
      <c r="E84" s="151">
        <f t="shared" si="7"/>
        <v>0</v>
      </c>
      <c r="F84" s="152">
        <f t="shared" si="2"/>
        <v>0</v>
      </c>
      <c r="G84" s="151"/>
      <c r="H84" s="151"/>
      <c r="I84" s="151"/>
      <c r="J84" s="151"/>
      <c r="K84" s="151"/>
      <c r="L84" s="151"/>
      <c r="M84" s="151"/>
      <c r="N84" s="151"/>
      <c r="O84" s="151"/>
      <c r="P84" s="151"/>
      <c r="S84" s="10"/>
    </row>
    <row r="85" spans="1:19" ht="25.5">
      <c r="A85" s="258">
        <v>59</v>
      </c>
      <c r="B85" s="260" t="s">
        <v>1438</v>
      </c>
      <c r="C85" s="136" t="s">
        <v>1439</v>
      </c>
      <c r="D85" s="151">
        <f t="shared" si="6"/>
        <v>0</v>
      </c>
      <c r="E85" s="151">
        <f t="shared" si="7"/>
        <v>0</v>
      </c>
      <c r="F85" s="152">
        <f t="shared" si="2"/>
        <v>0</v>
      </c>
      <c r="G85" s="151"/>
      <c r="H85" s="151"/>
      <c r="I85" s="151"/>
      <c r="J85" s="151"/>
      <c r="K85" s="151"/>
      <c r="L85" s="151"/>
      <c r="M85" s="151"/>
      <c r="N85" s="151"/>
      <c r="O85" s="151"/>
      <c r="P85" s="151"/>
      <c r="S85" s="10"/>
    </row>
    <row r="86" spans="1:19">
      <c r="A86" s="243">
        <v>12</v>
      </c>
      <c r="B86" s="248" t="s">
        <v>1440</v>
      </c>
      <c r="C86" s="249" t="s">
        <v>69</v>
      </c>
      <c r="D86" s="252">
        <f>SUM(D87:D100)</f>
        <v>80</v>
      </c>
      <c r="E86" s="252">
        <f>SUM(E87:E100)</f>
        <v>10</v>
      </c>
      <c r="F86" s="253">
        <f t="shared" si="2"/>
        <v>8</v>
      </c>
      <c r="G86" s="252">
        <f>SUM(G87:G100)</f>
        <v>0</v>
      </c>
      <c r="H86" s="252">
        <f>SUM(H87:H100)</f>
        <v>0</v>
      </c>
      <c r="I86" s="252">
        <f t="shared" ref="I86:P86" si="43">SUM(I87:I100)</f>
        <v>0</v>
      </c>
      <c r="J86" s="252">
        <f t="shared" si="43"/>
        <v>0</v>
      </c>
      <c r="K86" s="252">
        <f t="shared" si="43"/>
        <v>0</v>
      </c>
      <c r="L86" s="252">
        <f t="shared" si="43"/>
        <v>0</v>
      </c>
      <c r="M86" s="252">
        <f t="shared" si="43"/>
        <v>64</v>
      </c>
      <c r="N86" s="252">
        <f t="shared" si="43"/>
        <v>8</v>
      </c>
      <c r="O86" s="252">
        <f t="shared" si="43"/>
        <v>16</v>
      </c>
      <c r="P86" s="252">
        <f t="shared" si="43"/>
        <v>2</v>
      </c>
      <c r="S86" s="10"/>
    </row>
    <row r="87" spans="1:19">
      <c r="A87" s="258">
        <v>60</v>
      </c>
      <c r="B87" s="260" t="s">
        <v>1441</v>
      </c>
      <c r="C87" s="136" t="s">
        <v>131</v>
      </c>
      <c r="D87" s="151">
        <f t="shared" ref="D87:D151" si="44">G87+K87+M87+O87+I87</f>
        <v>0</v>
      </c>
      <c r="E87" s="151">
        <f t="shared" ref="E87:E151" si="45">H87+L87+N87+P87+J87</f>
        <v>0</v>
      </c>
      <c r="F87" s="152">
        <f t="shared" ref="F87:F153" si="46">IF(E87=0,0,ROUND(D87/E87,1))</f>
        <v>0</v>
      </c>
      <c r="G87" s="151"/>
      <c r="H87" s="151"/>
      <c r="I87" s="151"/>
      <c r="J87" s="151"/>
      <c r="K87" s="151"/>
      <c r="L87" s="151"/>
      <c r="M87" s="151"/>
      <c r="N87" s="151"/>
      <c r="O87" s="151"/>
      <c r="P87" s="151"/>
      <c r="S87" s="10"/>
    </row>
    <row r="88" spans="1:19">
      <c r="A88" s="258">
        <v>61</v>
      </c>
      <c r="B88" s="260" t="s">
        <v>1442</v>
      </c>
      <c r="C88" s="136" t="s">
        <v>132</v>
      </c>
      <c r="D88" s="151">
        <f t="shared" si="44"/>
        <v>0</v>
      </c>
      <c r="E88" s="151">
        <f t="shared" si="45"/>
        <v>0</v>
      </c>
      <c r="F88" s="152">
        <f t="shared" si="46"/>
        <v>0</v>
      </c>
      <c r="G88" s="151"/>
      <c r="H88" s="151"/>
      <c r="I88" s="151"/>
      <c r="J88" s="151"/>
      <c r="K88" s="151"/>
      <c r="L88" s="151"/>
      <c r="M88" s="151"/>
      <c r="N88" s="151"/>
      <c r="O88" s="151"/>
      <c r="P88" s="151"/>
      <c r="S88" s="10"/>
    </row>
    <row r="89" spans="1:19">
      <c r="A89" s="258">
        <v>62</v>
      </c>
      <c r="B89" s="260" t="s">
        <v>1443</v>
      </c>
      <c r="C89" s="136" t="s">
        <v>133</v>
      </c>
      <c r="D89" s="151">
        <f t="shared" si="44"/>
        <v>0</v>
      </c>
      <c r="E89" s="151">
        <f t="shared" si="45"/>
        <v>0</v>
      </c>
      <c r="F89" s="152">
        <f t="shared" si="46"/>
        <v>0</v>
      </c>
      <c r="G89" s="151"/>
      <c r="H89" s="151"/>
      <c r="I89" s="151"/>
      <c r="J89" s="151"/>
      <c r="K89" s="151"/>
      <c r="L89" s="151"/>
      <c r="M89" s="151"/>
      <c r="N89" s="151"/>
      <c r="O89" s="151"/>
      <c r="P89" s="151"/>
      <c r="S89" s="10"/>
    </row>
    <row r="90" spans="1:19">
      <c r="A90" s="258">
        <v>63</v>
      </c>
      <c r="B90" s="260" t="s">
        <v>1444</v>
      </c>
      <c r="C90" s="136" t="s">
        <v>134</v>
      </c>
      <c r="D90" s="151">
        <f t="shared" si="44"/>
        <v>0</v>
      </c>
      <c r="E90" s="151">
        <f t="shared" si="45"/>
        <v>0</v>
      </c>
      <c r="F90" s="152">
        <f t="shared" si="46"/>
        <v>0</v>
      </c>
      <c r="G90" s="151"/>
      <c r="H90" s="151"/>
      <c r="I90" s="151"/>
      <c r="J90" s="151"/>
      <c r="K90" s="151"/>
      <c r="L90" s="151"/>
      <c r="M90" s="151"/>
      <c r="N90" s="151"/>
      <c r="O90" s="151"/>
      <c r="P90" s="151"/>
      <c r="S90" s="10"/>
    </row>
    <row r="91" spans="1:19">
      <c r="A91" s="258">
        <v>64</v>
      </c>
      <c r="B91" s="260" t="s">
        <v>1445</v>
      </c>
      <c r="C91" s="136" t="s">
        <v>135</v>
      </c>
      <c r="D91" s="151">
        <f t="shared" si="44"/>
        <v>0</v>
      </c>
      <c r="E91" s="151">
        <f t="shared" si="45"/>
        <v>0</v>
      </c>
      <c r="F91" s="152">
        <f t="shared" si="46"/>
        <v>0</v>
      </c>
      <c r="G91" s="151"/>
      <c r="H91" s="151"/>
      <c r="I91" s="151"/>
      <c r="J91" s="151"/>
      <c r="K91" s="151"/>
      <c r="L91" s="151"/>
      <c r="M91" s="151"/>
      <c r="N91" s="151"/>
      <c r="O91" s="151"/>
      <c r="P91" s="151"/>
      <c r="S91" s="10"/>
    </row>
    <row r="92" spans="1:19">
      <c r="A92" s="258">
        <v>65</v>
      </c>
      <c r="B92" s="260" t="s">
        <v>1446</v>
      </c>
      <c r="C92" s="136" t="s">
        <v>136</v>
      </c>
      <c r="D92" s="151">
        <f t="shared" si="44"/>
        <v>0</v>
      </c>
      <c r="E92" s="151">
        <f t="shared" si="45"/>
        <v>0</v>
      </c>
      <c r="F92" s="152">
        <f t="shared" si="46"/>
        <v>0</v>
      </c>
      <c r="G92" s="151"/>
      <c r="H92" s="151"/>
      <c r="I92" s="151"/>
      <c r="J92" s="151"/>
      <c r="K92" s="151"/>
      <c r="L92" s="151"/>
      <c r="M92" s="151"/>
      <c r="N92" s="151"/>
      <c r="O92" s="151"/>
      <c r="P92" s="151"/>
      <c r="S92" s="10"/>
    </row>
    <row r="93" spans="1:19">
      <c r="A93" s="258">
        <v>66</v>
      </c>
      <c r="B93" s="260" t="s">
        <v>1447</v>
      </c>
      <c r="C93" s="136" t="s">
        <v>1300</v>
      </c>
      <c r="D93" s="151">
        <f t="shared" si="44"/>
        <v>0</v>
      </c>
      <c r="E93" s="151">
        <f t="shared" si="45"/>
        <v>0</v>
      </c>
      <c r="F93" s="152">
        <f t="shared" ref="F93" si="47">IF(E93=0,0,ROUND(D93/E93,1))</f>
        <v>0</v>
      </c>
      <c r="G93" s="151"/>
      <c r="H93" s="151"/>
      <c r="I93" s="151"/>
      <c r="J93" s="151"/>
      <c r="K93" s="151"/>
      <c r="L93" s="151"/>
      <c r="M93" s="151"/>
      <c r="N93" s="151"/>
      <c r="O93" s="151"/>
      <c r="P93" s="151"/>
      <c r="S93" s="10"/>
    </row>
    <row r="94" spans="1:19" ht="25.5">
      <c r="A94" s="258">
        <v>67</v>
      </c>
      <c r="B94" s="260" t="s">
        <v>1448</v>
      </c>
      <c r="C94" s="136" t="s">
        <v>444</v>
      </c>
      <c r="D94" s="151">
        <f t="shared" si="44"/>
        <v>80</v>
      </c>
      <c r="E94" s="151">
        <f t="shared" si="45"/>
        <v>10</v>
      </c>
      <c r="F94" s="152">
        <f t="shared" si="46"/>
        <v>8</v>
      </c>
      <c r="G94" s="151"/>
      <c r="H94" s="151"/>
      <c r="I94" s="151"/>
      <c r="J94" s="151"/>
      <c r="K94" s="151"/>
      <c r="L94" s="151"/>
      <c r="M94" s="151">
        <v>64</v>
      </c>
      <c r="N94" s="151">
        <v>8</v>
      </c>
      <c r="O94" s="151">
        <v>16</v>
      </c>
      <c r="P94" s="151">
        <v>2</v>
      </c>
      <c r="S94" s="10"/>
    </row>
    <row r="95" spans="1:19" ht="25.5">
      <c r="A95" s="258">
        <v>68</v>
      </c>
      <c r="B95" s="260" t="s">
        <v>1449</v>
      </c>
      <c r="C95" s="136" t="s">
        <v>445</v>
      </c>
      <c r="D95" s="151">
        <f t="shared" si="44"/>
        <v>0</v>
      </c>
      <c r="E95" s="151">
        <f t="shared" si="45"/>
        <v>0</v>
      </c>
      <c r="F95" s="152">
        <f t="shared" si="46"/>
        <v>0</v>
      </c>
      <c r="G95" s="151"/>
      <c r="H95" s="151"/>
      <c r="I95" s="151"/>
      <c r="J95" s="151"/>
      <c r="K95" s="151"/>
      <c r="L95" s="151"/>
      <c r="M95" s="151"/>
      <c r="N95" s="151"/>
      <c r="O95" s="151"/>
      <c r="P95" s="151"/>
      <c r="S95" s="10"/>
    </row>
    <row r="96" spans="1:19" ht="25.5">
      <c r="A96" s="258">
        <v>69</v>
      </c>
      <c r="B96" s="260" t="s">
        <v>1450</v>
      </c>
      <c r="C96" s="136" t="s">
        <v>446</v>
      </c>
      <c r="D96" s="151">
        <f t="shared" si="44"/>
        <v>0</v>
      </c>
      <c r="E96" s="151">
        <f t="shared" si="45"/>
        <v>0</v>
      </c>
      <c r="F96" s="152">
        <f t="shared" si="46"/>
        <v>0</v>
      </c>
      <c r="G96" s="151"/>
      <c r="H96" s="151"/>
      <c r="I96" s="151"/>
      <c r="J96" s="151"/>
      <c r="K96" s="151"/>
      <c r="L96" s="151"/>
      <c r="M96" s="151"/>
      <c r="N96" s="151"/>
      <c r="O96" s="151"/>
      <c r="P96" s="151"/>
      <c r="S96" s="10"/>
    </row>
    <row r="97" spans="1:19" ht="25.5">
      <c r="A97" s="258">
        <v>70</v>
      </c>
      <c r="B97" s="259" t="s">
        <v>1451</v>
      </c>
      <c r="C97" s="136" t="s">
        <v>447</v>
      </c>
      <c r="D97" s="151">
        <f t="shared" si="44"/>
        <v>0</v>
      </c>
      <c r="E97" s="151">
        <f t="shared" si="45"/>
        <v>0</v>
      </c>
      <c r="F97" s="152">
        <f t="shared" si="46"/>
        <v>0</v>
      </c>
      <c r="G97" s="151"/>
      <c r="H97" s="151"/>
      <c r="I97" s="151"/>
      <c r="J97" s="151"/>
      <c r="K97" s="151"/>
      <c r="L97" s="151"/>
      <c r="M97" s="151"/>
      <c r="N97" s="151"/>
      <c r="O97" s="151"/>
      <c r="P97" s="151"/>
      <c r="S97" s="10"/>
    </row>
    <row r="98" spans="1:19">
      <c r="A98" s="258">
        <v>71</v>
      </c>
      <c r="B98" s="260" t="s">
        <v>1452</v>
      </c>
      <c r="C98" s="136" t="s">
        <v>1250</v>
      </c>
      <c r="D98" s="151">
        <f t="shared" si="44"/>
        <v>0</v>
      </c>
      <c r="E98" s="151">
        <f t="shared" si="45"/>
        <v>0</v>
      </c>
      <c r="F98" s="152">
        <f t="shared" si="46"/>
        <v>0</v>
      </c>
      <c r="G98" s="151"/>
      <c r="H98" s="151"/>
      <c r="I98" s="151"/>
      <c r="J98" s="151"/>
      <c r="K98" s="151"/>
      <c r="L98" s="151"/>
      <c r="M98" s="151"/>
      <c r="N98" s="151"/>
      <c r="O98" s="151"/>
      <c r="P98" s="151"/>
      <c r="S98" s="10"/>
    </row>
    <row r="99" spans="1:19" ht="25.5">
      <c r="A99" s="258">
        <v>72</v>
      </c>
      <c r="B99" s="260" t="s">
        <v>1453</v>
      </c>
      <c r="C99" s="136" t="s">
        <v>1454</v>
      </c>
      <c r="D99" s="151">
        <f t="shared" ref="D99" si="48">G99+K99+M99+O99+I99</f>
        <v>0</v>
      </c>
      <c r="E99" s="151">
        <f t="shared" ref="E99" si="49">H99+L99+N99+P99+J99</f>
        <v>0</v>
      </c>
      <c r="F99" s="152">
        <f t="shared" ref="F99" si="50">IF(E99=0,0,ROUND(D99/E99,1))</f>
        <v>0</v>
      </c>
      <c r="G99" s="151"/>
      <c r="H99" s="151"/>
      <c r="I99" s="151"/>
      <c r="J99" s="151"/>
      <c r="K99" s="151"/>
      <c r="L99" s="151"/>
      <c r="M99" s="151"/>
      <c r="N99" s="151"/>
      <c r="O99" s="151"/>
      <c r="P99" s="151"/>
      <c r="S99" s="10"/>
    </row>
    <row r="100" spans="1:19">
      <c r="A100" s="258">
        <v>73</v>
      </c>
      <c r="B100" s="260" t="s">
        <v>1455</v>
      </c>
      <c r="C100" s="136" t="s">
        <v>448</v>
      </c>
      <c r="D100" s="151">
        <f t="shared" si="44"/>
        <v>0</v>
      </c>
      <c r="E100" s="151">
        <f t="shared" si="45"/>
        <v>0</v>
      </c>
      <c r="F100" s="152">
        <f t="shared" si="46"/>
        <v>0</v>
      </c>
      <c r="G100" s="151"/>
      <c r="H100" s="151"/>
      <c r="I100" s="151"/>
      <c r="J100" s="151"/>
      <c r="K100" s="151"/>
      <c r="L100" s="151"/>
      <c r="M100" s="151"/>
      <c r="N100" s="151"/>
      <c r="O100" s="151"/>
      <c r="P100" s="151"/>
      <c r="S100" s="10"/>
    </row>
    <row r="101" spans="1:19">
      <c r="A101" s="243">
        <v>13</v>
      </c>
      <c r="B101" s="248" t="s">
        <v>1456</v>
      </c>
      <c r="C101" s="249" t="s">
        <v>322</v>
      </c>
      <c r="D101" s="252">
        <f t="shared" ref="D101:E101" si="51">SUM(D102:D108)</f>
        <v>0</v>
      </c>
      <c r="E101" s="252">
        <f t="shared" si="51"/>
        <v>0</v>
      </c>
      <c r="F101" s="253">
        <f t="shared" si="46"/>
        <v>0</v>
      </c>
      <c r="G101" s="252">
        <f t="shared" ref="G101" si="52">SUM(G102:G108)</f>
        <v>0</v>
      </c>
      <c r="H101" s="252">
        <f t="shared" ref="H101" si="53">SUM(H102:H108)</f>
        <v>0</v>
      </c>
      <c r="I101" s="252">
        <f t="shared" ref="I101:P101" si="54">SUM(I102:I108)</f>
        <v>0</v>
      </c>
      <c r="J101" s="252">
        <f t="shared" si="54"/>
        <v>0</v>
      </c>
      <c r="K101" s="252">
        <f t="shared" si="54"/>
        <v>0</v>
      </c>
      <c r="L101" s="252">
        <f t="shared" si="54"/>
        <v>0</v>
      </c>
      <c r="M101" s="252">
        <f t="shared" si="54"/>
        <v>0</v>
      </c>
      <c r="N101" s="252">
        <f t="shared" si="54"/>
        <v>0</v>
      </c>
      <c r="O101" s="252">
        <f t="shared" si="54"/>
        <v>0</v>
      </c>
      <c r="P101" s="252">
        <f t="shared" si="54"/>
        <v>0</v>
      </c>
      <c r="S101" s="10"/>
    </row>
    <row r="102" spans="1:19" ht="25.5">
      <c r="A102" s="258">
        <v>74</v>
      </c>
      <c r="B102" s="260" t="s">
        <v>1457</v>
      </c>
      <c r="C102" s="136" t="s">
        <v>1251</v>
      </c>
      <c r="D102" s="151">
        <f t="shared" si="44"/>
        <v>0</v>
      </c>
      <c r="E102" s="151">
        <f t="shared" si="45"/>
        <v>0</v>
      </c>
      <c r="F102" s="152">
        <f t="shared" si="46"/>
        <v>0</v>
      </c>
      <c r="G102" s="151"/>
      <c r="H102" s="151"/>
      <c r="I102" s="151"/>
      <c r="J102" s="151"/>
      <c r="K102" s="151"/>
      <c r="L102" s="151"/>
      <c r="M102" s="151"/>
      <c r="N102" s="151"/>
      <c r="O102" s="151"/>
      <c r="P102" s="151"/>
      <c r="S102" s="10"/>
    </row>
    <row r="103" spans="1:19" ht="25.5">
      <c r="A103" s="258">
        <v>75</v>
      </c>
      <c r="B103" s="260" t="s">
        <v>1458</v>
      </c>
      <c r="C103" s="136" t="s">
        <v>1252</v>
      </c>
      <c r="D103" s="151">
        <f t="shared" si="44"/>
        <v>0</v>
      </c>
      <c r="E103" s="151">
        <f t="shared" si="45"/>
        <v>0</v>
      </c>
      <c r="F103" s="152">
        <f t="shared" si="46"/>
        <v>0</v>
      </c>
      <c r="G103" s="151"/>
      <c r="H103" s="151"/>
      <c r="I103" s="151"/>
      <c r="J103" s="151"/>
      <c r="K103" s="151"/>
      <c r="L103" s="151"/>
      <c r="M103" s="151"/>
      <c r="N103" s="151"/>
      <c r="O103" s="151"/>
      <c r="P103" s="151"/>
      <c r="S103" s="10"/>
    </row>
    <row r="104" spans="1:19" ht="38.25">
      <c r="A104" s="258">
        <v>76</v>
      </c>
      <c r="B104" s="260" t="s">
        <v>1459</v>
      </c>
      <c r="C104" s="153" t="s">
        <v>1253</v>
      </c>
      <c r="D104" s="151">
        <f t="shared" si="44"/>
        <v>0</v>
      </c>
      <c r="E104" s="151">
        <f t="shared" si="45"/>
        <v>0</v>
      </c>
      <c r="F104" s="152">
        <f t="shared" si="46"/>
        <v>0</v>
      </c>
      <c r="G104" s="151"/>
      <c r="H104" s="151"/>
      <c r="I104" s="151"/>
      <c r="J104" s="151"/>
      <c r="K104" s="151"/>
      <c r="L104" s="151"/>
      <c r="M104" s="151"/>
      <c r="N104" s="151"/>
      <c r="O104" s="151"/>
      <c r="P104" s="151"/>
      <c r="S104" s="10"/>
    </row>
    <row r="105" spans="1:19" ht="25.5">
      <c r="A105" s="258">
        <v>77</v>
      </c>
      <c r="B105" s="259" t="s">
        <v>1460</v>
      </c>
      <c r="C105" s="136" t="s">
        <v>1254</v>
      </c>
      <c r="D105" s="151">
        <f t="shared" si="44"/>
        <v>0</v>
      </c>
      <c r="E105" s="151">
        <f t="shared" si="45"/>
        <v>0</v>
      </c>
      <c r="F105" s="152">
        <f t="shared" si="46"/>
        <v>0</v>
      </c>
      <c r="G105" s="151"/>
      <c r="H105" s="151"/>
      <c r="I105" s="151"/>
      <c r="J105" s="151"/>
      <c r="K105" s="151"/>
      <c r="L105" s="151"/>
      <c r="M105" s="151"/>
      <c r="N105" s="151"/>
      <c r="O105" s="151"/>
      <c r="P105" s="151"/>
      <c r="S105" s="10"/>
    </row>
    <row r="106" spans="1:19" ht="25.5">
      <c r="A106" s="258">
        <v>78</v>
      </c>
      <c r="B106" s="260" t="s">
        <v>1461</v>
      </c>
      <c r="C106" s="136" t="s">
        <v>1255</v>
      </c>
      <c r="D106" s="151">
        <f t="shared" si="44"/>
        <v>0</v>
      </c>
      <c r="E106" s="151">
        <f t="shared" si="45"/>
        <v>0</v>
      </c>
      <c r="F106" s="152">
        <f t="shared" si="46"/>
        <v>0</v>
      </c>
      <c r="G106" s="151"/>
      <c r="H106" s="151"/>
      <c r="I106" s="151"/>
      <c r="J106" s="151"/>
      <c r="K106" s="151"/>
      <c r="L106" s="151"/>
      <c r="M106" s="151"/>
      <c r="N106" s="151"/>
      <c r="O106" s="151"/>
      <c r="P106" s="151"/>
      <c r="S106" s="10"/>
    </row>
    <row r="107" spans="1:19" ht="25.5">
      <c r="A107" s="258">
        <v>79</v>
      </c>
      <c r="B107" s="260" t="s">
        <v>1462</v>
      </c>
      <c r="C107" s="136" t="s">
        <v>1256</v>
      </c>
      <c r="D107" s="151">
        <f t="shared" si="44"/>
        <v>0</v>
      </c>
      <c r="E107" s="151">
        <f t="shared" si="45"/>
        <v>0</v>
      </c>
      <c r="F107" s="152">
        <f t="shared" si="46"/>
        <v>0</v>
      </c>
      <c r="G107" s="151"/>
      <c r="H107" s="151"/>
      <c r="I107" s="151"/>
      <c r="J107" s="151"/>
      <c r="K107" s="151"/>
      <c r="L107" s="151"/>
      <c r="M107" s="151"/>
      <c r="N107" s="151"/>
      <c r="O107" s="151"/>
      <c r="P107" s="151"/>
      <c r="S107" s="10"/>
    </row>
    <row r="108" spans="1:19" ht="25.5">
      <c r="A108" s="258">
        <v>80</v>
      </c>
      <c r="B108" s="260" t="s">
        <v>1463</v>
      </c>
      <c r="C108" s="136" t="s">
        <v>1257</v>
      </c>
      <c r="D108" s="151">
        <f t="shared" si="44"/>
        <v>0</v>
      </c>
      <c r="E108" s="151">
        <f t="shared" si="45"/>
        <v>0</v>
      </c>
      <c r="F108" s="152">
        <f t="shared" si="46"/>
        <v>0</v>
      </c>
      <c r="G108" s="151"/>
      <c r="H108" s="151"/>
      <c r="I108" s="151"/>
      <c r="J108" s="151"/>
      <c r="K108" s="151"/>
      <c r="L108" s="151"/>
      <c r="M108" s="151"/>
      <c r="N108" s="151"/>
      <c r="O108" s="151"/>
      <c r="P108" s="151"/>
      <c r="S108" s="10"/>
    </row>
    <row r="109" spans="1:19">
      <c r="A109" s="243">
        <v>14</v>
      </c>
      <c r="B109" s="247" t="s">
        <v>1464</v>
      </c>
      <c r="C109" s="249" t="s">
        <v>1258</v>
      </c>
      <c r="D109" s="252">
        <f t="shared" ref="D109:E109" si="55">SUM(D110:D112)</f>
        <v>1291</v>
      </c>
      <c r="E109" s="252">
        <f t="shared" si="55"/>
        <v>110</v>
      </c>
      <c r="F109" s="253">
        <f t="shared" si="46"/>
        <v>11.7</v>
      </c>
      <c r="G109" s="252">
        <f t="shared" ref="G109" si="56">SUM(G110:G112)</f>
        <v>0</v>
      </c>
      <c r="H109" s="252">
        <f t="shared" ref="H109" si="57">SUM(H110:H112)</f>
        <v>0</v>
      </c>
      <c r="I109" s="252">
        <f t="shared" ref="I109:P109" si="58">SUM(I110:I112)</f>
        <v>0</v>
      </c>
      <c r="J109" s="252">
        <f t="shared" si="58"/>
        <v>0</v>
      </c>
      <c r="K109" s="252">
        <f t="shared" si="58"/>
        <v>0</v>
      </c>
      <c r="L109" s="252">
        <f t="shared" si="58"/>
        <v>0</v>
      </c>
      <c r="M109" s="252">
        <f t="shared" si="58"/>
        <v>1109</v>
      </c>
      <c r="N109" s="252">
        <f t="shared" si="58"/>
        <v>95</v>
      </c>
      <c r="O109" s="252">
        <f t="shared" si="58"/>
        <v>182</v>
      </c>
      <c r="P109" s="252">
        <f t="shared" si="58"/>
        <v>15</v>
      </c>
      <c r="S109" s="10"/>
    </row>
    <row r="110" spans="1:19" ht="25.5">
      <c r="A110" s="258">
        <v>81</v>
      </c>
      <c r="B110" s="260" t="s">
        <v>1465</v>
      </c>
      <c r="C110" s="136" t="s">
        <v>449</v>
      </c>
      <c r="D110" s="151">
        <f t="shared" si="44"/>
        <v>447</v>
      </c>
      <c r="E110" s="151">
        <f t="shared" si="45"/>
        <v>43</v>
      </c>
      <c r="F110" s="152">
        <f t="shared" si="46"/>
        <v>10.4</v>
      </c>
      <c r="G110" s="151"/>
      <c r="H110" s="151"/>
      <c r="I110" s="151"/>
      <c r="J110" s="151"/>
      <c r="K110" s="151"/>
      <c r="L110" s="151"/>
      <c r="M110" s="151">
        <v>416</v>
      </c>
      <c r="N110" s="151">
        <v>40</v>
      </c>
      <c r="O110" s="151">
        <v>31</v>
      </c>
      <c r="P110" s="151">
        <v>3</v>
      </c>
      <c r="S110" s="10"/>
    </row>
    <row r="111" spans="1:19" ht="25.5">
      <c r="A111" s="258">
        <v>82</v>
      </c>
      <c r="B111" s="260" t="s">
        <v>1466</v>
      </c>
      <c r="C111" s="136" t="s">
        <v>450</v>
      </c>
      <c r="D111" s="151">
        <f t="shared" si="44"/>
        <v>844</v>
      </c>
      <c r="E111" s="151">
        <f t="shared" si="45"/>
        <v>67</v>
      </c>
      <c r="F111" s="152">
        <f t="shared" si="46"/>
        <v>12.6</v>
      </c>
      <c r="G111" s="151"/>
      <c r="H111" s="151"/>
      <c r="I111" s="151"/>
      <c r="J111" s="151"/>
      <c r="K111" s="151"/>
      <c r="L111" s="151"/>
      <c r="M111" s="151">
        <v>693</v>
      </c>
      <c r="N111" s="151">
        <v>55</v>
      </c>
      <c r="O111" s="151">
        <v>151</v>
      </c>
      <c r="P111" s="151">
        <v>12</v>
      </c>
      <c r="S111" s="10"/>
    </row>
    <row r="112" spans="1:19" ht="25.5">
      <c r="A112" s="258">
        <v>83</v>
      </c>
      <c r="B112" s="260" t="s">
        <v>1467</v>
      </c>
      <c r="C112" s="136" t="s">
        <v>451</v>
      </c>
      <c r="D112" s="151">
        <f t="shared" si="44"/>
        <v>0</v>
      </c>
      <c r="E112" s="151">
        <f t="shared" si="45"/>
        <v>0</v>
      </c>
      <c r="F112" s="152">
        <f t="shared" si="46"/>
        <v>0</v>
      </c>
      <c r="G112" s="151"/>
      <c r="H112" s="151"/>
      <c r="I112" s="151"/>
      <c r="J112" s="151"/>
      <c r="K112" s="151"/>
      <c r="L112" s="151"/>
      <c r="M112" s="151"/>
      <c r="N112" s="151"/>
      <c r="O112" s="151"/>
      <c r="P112" s="151"/>
      <c r="S112" s="10"/>
    </row>
    <row r="113" spans="1:19">
      <c r="A113" s="243">
        <v>15</v>
      </c>
      <c r="B113" s="248" t="s">
        <v>1468</v>
      </c>
      <c r="C113" s="249" t="s">
        <v>319</v>
      </c>
      <c r="D113" s="252">
        <f>SUM(D114:D130)</f>
        <v>0</v>
      </c>
      <c r="E113" s="252">
        <f>SUM(E114:E130)</f>
        <v>0</v>
      </c>
      <c r="F113" s="253">
        <f t="shared" si="46"/>
        <v>0</v>
      </c>
      <c r="G113" s="252">
        <f>SUM(G114:G130)</f>
        <v>0</v>
      </c>
      <c r="H113" s="252">
        <f>SUM(H114:H130)</f>
        <v>0</v>
      </c>
      <c r="I113" s="252">
        <f t="shared" ref="I113:P113" si="59">SUM(I114:I130)</f>
        <v>0</v>
      </c>
      <c r="J113" s="252">
        <f t="shared" si="59"/>
        <v>0</v>
      </c>
      <c r="K113" s="252">
        <f t="shared" si="59"/>
        <v>0</v>
      </c>
      <c r="L113" s="252">
        <f t="shared" si="59"/>
        <v>0</v>
      </c>
      <c r="M113" s="252">
        <f t="shared" si="59"/>
        <v>0</v>
      </c>
      <c r="N113" s="252">
        <f t="shared" si="59"/>
        <v>0</v>
      </c>
      <c r="O113" s="252">
        <f t="shared" si="59"/>
        <v>0</v>
      </c>
      <c r="P113" s="252">
        <f t="shared" si="59"/>
        <v>0</v>
      </c>
      <c r="S113" s="10"/>
    </row>
    <row r="114" spans="1:19">
      <c r="A114" s="258">
        <v>84</v>
      </c>
      <c r="B114" s="260" t="s">
        <v>1469</v>
      </c>
      <c r="C114" s="136" t="s">
        <v>137</v>
      </c>
      <c r="D114" s="151">
        <f t="shared" si="44"/>
        <v>0</v>
      </c>
      <c r="E114" s="151">
        <f t="shared" si="45"/>
        <v>0</v>
      </c>
      <c r="F114" s="152">
        <f t="shared" si="46"/>
        <v>0</v>
      </c>
      <c r="G114" s="151"/>
      <c r="H114" s="151"/>
      <c r="I114" s="151"/>
      <c r="J114" s="151"/>
      <c r="K114" s="151"/>
      <c r="L114" s="151"/>
      <c r="M114" s="151"/>
      <c r="N114" s="151"/>
      <c r="O114" s="151"/>
      <c r="P114" s="151"/>
      <c r="S114" s="10"/>
    </row>
    <row r="115" spans="1:19">
      <c r="A115" s="258">
        <v>85</v>
      </c>
      <c r="B115" s="260" t="s">
        <v>1470</v>
      </c>
      <c r="C115" s="136" t="s">
        <v>138</v>
      </c>
      <c r="D115" s="151">
        <f t="shared" si="44"/>
        <v>0</v>
      </c>
      <c r="E115" s="151">
        <f t="shared" si="45"/>
        <v>0</v>
      </c>
      <c r="F115" s="152">
        <f t="shared" si="46"/>
        <v>0</v>
      </c>
      <c r="G115" s="151"/>
      <c r="H115" s="151"/>
      <c r="I115" s="151"/>
      <c r="J115" s="151"/>
      <c r="K115" s="151"/>
      <c r="L115" s="151"/>
      <c r="M115" s="151"/>
      <c r="N115" s="151"/>
      <c r="O115" s="151"/>
      <c r="P115" s="151"/>
      <c r="S115" s="10"/>
    </row>
    <row r="116" spans="1:19">
      <c r="A116" s="258">
        <v>86</v>
      </c>
      <c r="B116" s="260" t="s">
        <v>1471</v>
      </c>
      <c r="C116" s="136" t="s">
        <v>452</v>
      </c>
      <c r="D116" s="151">
        <f t="shared" si="44"/>
        <v>0</v>
      </c>
      <c r="E116" s="151">
        <f t="shared" si="45"/>
        <v>0</v>
      </c>
      <c r="F116" s="152">
        <f t="shared" si="46"/>
        <v>0</v>
      </c>
      <c r="G116" s="151"/>
      <c r="H116" s="151"/>
      <c r="I116" s="151"/>
      <c r="J116" s="151"/>
      <c r="K116" s="151"/>
      <c r="L116" s="151"/>
      <c r="M116" s="151"/>
      <c r="N116" s="151"/>
      <c r="O116" s="151"/>
      <c r="P116" s="151"/>
      <c r="S116" s="10"/>
    </row>
    <row r="117" spans="1:19" ht="25.5">
      <c r="A117" s="258">
        <v>87</v>
      </c>
      <c r="B117" s="260" t="s">
        <v>1472</v>
      </c>
      <c r="C117" s="136" t="s">
        <v>453</v>
      </c>
      <c r="D117" s="151">
        <f t="shared" si="44"/>
        <v>0</v>
      </c>
      <c r="E117" s="151">
        <f t="shared" si="45"/>
        <v>0</v>
      </c>
      <c r="F117" s="152">
        <f t="shared" si="46"/>
        <v>0</v>
      </c>
      <c r="G117" s="151"/>
      <c r="H117" s="151"/>
      <c r="I117" s="151"/>
      <c r="J117" s="151"/>
      <c r="K117" s="151"/>
      <c r="L117" s="151"/>
      <c r="M117" s="151"/>
      <c r="N117" s="151"/>
      <c r="O117" s="151"/>
      <c r="P117" s="151"/>
      <c r="S117" s="10"/>
    </row>
    <row r="118" spans="1:19">
      <c r="A118" s="258">
        <v>88</v>
      </c>
      <c r="B118" s="260" t="s">
        <v>1473</v>
      </c>
      <c r="C118" s="150" t="s">
        <v>1259</v>
      </c>
      <c r="D118" s="151">
        <f t="shared" si="44"/>
        <v>0</v>
      </c>
      <c r="E118" s="151">
        <f t="shared" si="45"/>
        <v>0</v>
      </c>
      <c r="F118" s="152">
        <f t="shared" si="46"/>
        <v>0</v>
      </c>
      <c r="G118" s="151"/>
      <c r="H118" s="151"/>
      <c r="I118" s="151"/>
      <c r="J118" s="151"/>
      <c r="K118" s="151"/>
      <c r="L118" s="151"/>
      <c r="M118" s="151"/>
      <c r="N118" s="151"/>
      <c r="O118" s="151"/>
      <c r="P118" s="151"/>
      <c r="S118" s="10"/>
    </row>
    <row r="119" spans="1:19">
      <c r="A119" s="258">
        <v>89</v>
      </c>
      <c r="B119" s="260" t="s">
        <v>1474</v>
      </c>
      <c r="C119" s="150" t="s">
        <v>1260</v>
      </c>
      <c r="D119" s="151">
        <f t="shared" si="44"/>
        <v>0</v>
      </c>
      <c r="E119" s="151">
        <f t="shared" si="45"/>
        <v>0</v>
      </c>
      <c r="F119" s="152">
        <f t="shared" si="46"/>
        <v>0</v>
      </c>
      <c r="G119" s="151"/>
      <c r="H119" s="151"/>
      <c r="I119" s="151"/>
      <c r="J119" s="151"/>
      <c r="K119" s="151"/>
      <c r="L119" s="151"/>
      <c r="M119" s="151"/>
      <c r="N119" s="151"/>
      <c r="O119" s="151"/>
      <c r="P119" s="151"/>
      <c r="S119" s="10"/>
    </row>
    <row r="120" spans="1:19" ht="25.5">
      <c r="A120" s="258">
        <v>90</v>
      </c>
      <c r="B120" s="260" t="s">
        <v>1475</v>
      </c>
      <c r="C120" s="136" t="s">
        <v>320</v>
      </c>
      <c r="D120" s="151">
        <f t="shared" si="44"/>
        <v>0</v>
      </c>
      <c r="E120" s="151">
        <f t="shared" si="45"/>
        <v>0</v>
      </c>
      <c r="F120" s="152">
        <f t="shared" si="46"/>
        <v>0</v>
      </c>
      <c r="G120" s="151"/>
      <c r="H120" s="151"/>
      <c r="I120" s="151"/>
      <c r="J120" s="151"/>
      <c r="K120" s="151"/>
      <c r="L120" s="151"/>
      <c r="M120" s="151"/>
      <c r="N120" s="151"/>
      <c r="O120" s="151"/>
      <c r="P120" s="151"/>
      <c r="S120" s="10"/>
    </row>
    <row r="121" spans="1:19" ht="25.5">
      <c r="A121" s="258">
        <v>91</v>
      </c>
      <c r="B121" s="260" t="s">
        <v>1476</v>
      </c>
      <c r="C121" s="136" t="s">
        <v>1477</v>
      </c>
      <c r="D121" s="151">
        <f t="shared" si="44"/>
        <v>0</v>
      </c>
      <c r="E121" s="151">
        <f t="shared" si="45"/>
        <v>0</v>
      </c>
      <c r="F121" s="152">
        <f t="shared" si="46"/>
        <v>0</v>
      </c>
      <c r="G121" s="151"/>
      <c r="H121" s="151"/>
      <c r="I121" s="151"/>
      <c r="J121" s="151"/>
      <c r="K121" s="151"/>
      <c r="L121" s="151"/>
      <c r="M121" s="151"/>
      <c r="N121" s="151"/>
      <c r="O121" s="151"/>
      <c r="P121" s="151"/>
      <c r="S121" s="10"/>
    </row>
    <row r="122" spans="1:19" ht="25.5">
      <c r="A122" s="258">
        <v>92</v>
      </c>
      <c r="B122" s="260" t="s">
        <v>1478</v>
      </c>
      <c r="C122" s="136" t="s">
        <v>1479</v>
      </c>
      <c r="D122" s="151">
        <f t="shared" ref="D122" si="60">G122+K122+M122+O122+I122</f>
        <v>0</v>
      </c>
      <c r="E122" s="151">
        <f t="shared" ref="E122" si="61">H122+L122+N122+P122+J122</f>
        <v>0</v>
      </c>
      <c r="F122" s="152">
        <f t="shared" ref="F122" si="62">IF(E122=0,0,ROUND(D122/E122,1))</f>
        <v>0</v>
      </c>
      <c r="G122" s="151"/>
      <c r="H122" s="151"/>
      <c r="I122" s="151"/>
      <c r="J122" s="151"/>
      <c r="K122" s="151"/>
      <c r="L122" s="151"/>
      <c r="M122" s="151"/>
      <c r="N122" s="151"/>
      <c r="O122" s="151"/>
      <c r="P122" s="151"/>
      <c r="S122" s="10"/>
    </row>
    <row r="123" spans="1:19" ht="25.5">
      <c r="A123" s="258">
        <v>93</v>
      </c>
      <c r="B123" s="260" t="s">
        <v>1480</v>
      </c>
      <c r="C123" s="136" t="s">
        <v>454</v>
      </c>
      <c r="D123" s="151">
        <f t="shared" si="44"/>
        <v>0</v>
      </c>
      <c r="E123" s="151">
        <f t="shared" si="45"/>
        <v>0</v>
      </c>
      <c r="F123" s="152">
        <f t="shared" si="46"/>
        <v>0</v>
      </c>
      <c r="G123" s="151"/>
      <c r="H123" s="151"/>
      <c r="I123" s="151"/>
      <c r="J123" s="151"/>
      <c r="K123" s="151"/>
      <c r="L123" s="151"/>
      <c r="M123" s="151"/>
      <c r="N123" s="151"/>
      <c r="O123" s="151"/>
      <c r="P123" s="151"/>
      <c r="S123" s="10"/>
    </row>
    <row r="124" spans="1:19" ht="25.5">
      <c r="A124" s="258">
        <v>94</v>
      </c>
      <c r="B124" s="260" t="s">
        <v>1481</v>
      </c>
      <c r="C124" s="136" t="s">
        <v>455</v>
      </c>
      <c r="D124" s="151">
        <f t="shared" si="44"/>
        <v>0</v>
      </c>
      <c r="E124" s="151">
        <f t="shared" si="45"/>
        <v>0</v>
      </c>
      <c r="F124" s="152">
        <f t="shared" si="46"/>
        <v>0</v>
      </c>
      <c r="G124" s="151"/>
      <c r="H124" s="151"/>
      <c r="I124" s="151"/>
      <c r="J124" s="151"/>
      <c r="K124" s="151"/>
      <c r="L124" s="151"/>
      <c r="M124" s="151"/>
      <c r="N124" s="151"/>
      <c r="O124" s="151"/>
      <c r="P124" s="151"/>
      <c r="S124" s="10"/>
    </row>
    <row r="125" spans="1:19" ht="25.5">
      <c r="A125" s="258">
        <v>95</v>
      </c>
      <c r="B125" s="260" t="s">
        <v>1482</v>
      </c>
      <c r="C125" s="136" t="s">
        <v>139</v>
      </c>
      <c r="D125" s="151">
        <f t="shared" si="44"/>
        <v>0</v>
      </c>
      <c r="E125" s="151">
        <f t="shared" si="45"/>
        <v>0</v>
      </c>
      <c r="F125" s="152">
        <f t="shared" si="46"/>
        <v>0</v>
      </c>
      <c r="G125" s="151"/>
      <c r="H125" s="151"/>
      <c r="I125" s="151"/>
      <c r="J125" s="151"/>
      <c r="K125" s="151"/>
      <c r="L125" s="151"/>
      <c r="M125" s="151"/>
      <c r="N125" s="151"/>
      <c r="O125" s="151"/>
      <c r="P125" s="151"/>
      <c r="S125" s="10"/>
    </row>
    <row r="126" spans="1:19">
      <c r="A126" s="258">
        <v>96</v>
      </c>
      <c r="B126" s="260" t="s">
        <v>1483</v>
      </c>
      <c r="C126" s="136" t="s">
        <v>140</v>
      </c>
      <c r="D126" s="151">
        <f t="shared" si="44"/>
        <v>0</v>
      </c>
      <c r="E126" s="151">
        <f t="shared" si="45"/>
        <v>0</v>
      </c>
      <c r="F126" s="152">
        <f t="shared" si="46"/>
        <v>0</v>
      </c>
      <c r="G126" s="151"/>
      <c r="H126" s="151"/>
      <c r="I126" s="151"/>
      <c r="J126" s="151"/>
      <c r="K126" s="151"/>
      <c r="L126" s="151"/>
      <c r="M126" s="151"/>
      <c r="N126" s="151"/>
      <c r="O126" s="151"/>
      <c r="P126" s="151"/>
      <c r="S126" s="10"/>
    </row>
    <row r="127" spans="1:19">
      <c r="A127" s="258">
        <v>97</v>
      </c>
      <c r="B127" s="259" t="s">
        <v>1484</v>
      </c>
      <c r="C127" s="136" t="s">
        <v>1261</v>
      </c>
      <c r="D127" s="151">
        <f t="shared" si="44"/>
        <v>0</v>
      </c>
      <c r="E127" s="151">
        <f t="shared" si="45"/>
        <v>0</v>
      </c>
      <c r="F127" s="152">
        <f t="shared" si="46"/>
        <v>0</v>
      </c>
      <c r="G127" s="151"/>
      <c r="H127" s="151"/>
      <c r="I127" s="151"/>
      <c r="J127" s="151"/>
      <c r="K127" s="151"/>
      <c r="L127" s="151"/>
      <c r="M127" s="151"/>
      <c r="N127" s="151"/>
      <c r="O127" s="151"/>
      <c r="P127" s="151"/>
      <c r="S127" s="10"/>
    </row>
    <row r="128" spans="1:19">
      <c r="A128" s="258">
        <v>98</v>
      </c>
      <c r="B128" s="260" t="s">
        <v>1485</v>
      </c>
      <c r="C128" s="150" t="s">
        <v>1262</v>
      </c>
      <c r="D128" s="151">
        <f t="shared" si="44"/>
        <v>0</v>
      </c>
      <c r="E128" s="151">
        <f t="shared" si="45"/>
        <v>0</v>
      </c>
      <c r="F128" s="152">
        <f t="shared" si="46"/>
        <v>0</v>
      </c>
      <c r="G128" s="151"/>
      <c r="H128" s="151"/>
      <c r="I128" s="151"/>
      <c r="J128" s="151"/>
      <c r="K128" s="151"/>
      <c r="L128" s="151"/>
      <c r="M128" s="151"/>
      <c r="N128" s="151"/>
      <c r="O128" s="151"/>
      <c r="P128" s="151"/>
      <c r="S128" s="10"/>
    </row>
    <row r="129" spans="1:19">
      <c r="A129" s="258">
        <v>99</v>
      </c>
      <c r="B129" s="260" t="s">
        <v>1486</v>
      </c>
      <c r="C129" s="136" t="s">
        <v>1263</v>
      </c>
      <c r="D129" s="151">
        <f t="shared" si="44"/>
        <v>0</v>
      </c>
      <c r="E129" s="151">
        <f t="shared" si="45"/>
        <v>0</v>
      </c>
      <c r="F129" s="152">
        <f t="shared" si="46"/>
        <v>0</v>
      </c>
      <c r="G129" s="151"/>
      <c r="H129" s="151"/>
      <c r="I129" s="151"/>
      <c r="J129" s="151"/>
      <c r="K129" s="151"/>
      <c r="L129" s="151"/>
      <c r="M129" s="151"/>
      <c r="N129" s="151"/>
      <c r="O129" s="151"/>
      <c r="P129" s="151"/>
      <c r="S129" s="10"/>
    </row>
    <row r="130" spans="1:19">
      <c r="A130" s="258">
        <v>100</v>
      </c>
      <c r="B130" s="260" t="s">
        <v>1487</v>
      </c>
      <c r="C130" s="136" t="s">
        <v>321</v>
      </c>
      <c r="D130" s="151">
        <f t="shared" si="44"/>
        <v>0</v>
      </c>
      <c r="E130" s="151">
        <f t="shared" si="45"/>
        <v>0</v>
      </c>
      <c r="F130" s="152">
        <f t="shared" si="46"/>
        <v>0</v>
      </c>
      <c r="G130" s="151"/>
      <c r="H130" s="151"/>
      <c r="I130" s="151"/>
      <c r="J130" s="151"/>
      <c r="K130" s="151"/>
      <c r="L130" s="151"/>
      <c r="M130" s="151"/>
      <c r="N130" s="151"/>
      <c r="O130" s="151"/>
      <c r="P130" s="151"/>
      <c r="S130" s="10"/>
    </row>
    <row r="131" spans="1:19">
      <c r="A131" s="243">
        <v>16</v>
      </c>
      <c r="B131" s="248" t="s">
        <v>1488</v>
      </c>
      <c r="C131" s="249" t="s">
        <v>315</v>
      </c>
      <c r="D131" s="252">
        <f t="shared" ref="D131:E131" si="63">SUM(D132:D143)</f>
        <v>511</v>
      </c>
      <c r="E131" s="252">
        <f t="shared" si="63"/>
        <v>40</v>
      </c>
      <c r="F131" s="253">
        <f t="shared" si="46"/>
        <v>12.8</v>
      </c>
      <c r="G131" s="252">
        <f t="shared" ref="G131" si="64">SUM(G132:G143)</f>
        <v>0</v>
      </c>
      <c r="H131" s="252">
        <f t="shared" ref="H131" si="65">SUM(H132:H143)</f>
        <v>0</v>
      </c>
      <c r="I131" s="252">
        <f t="shared" ref="I131:P131" si="66">SUM(I132:I143)</f>
        <v>0</v>
      </c>
      <c r="J131" s="252">
        <f t="shared" si="66"/>
        <v>0</v>
      </c>
      <c r="K131" s="252">
        <f t="shared" si="66"/>
        <v>0</v>
      </c>
      <c r="L131" s="252">
        <f t="shared" si="66"/>
        <v>0</v>
      </c>
      <c r="M131" s="252">
        <f t="shared" si="66"/>
        <v>368</v>
      </c>
      <c r="N131" s="252">
        <f t="shared" si="66"/>
        <v>29</v>
      </c>
      <c r="O131" s="252">
        <f t="shared" si="66"/>
        <v>143</v>
      </c>
      <c r="P131" s="252">
        <f t="shared" si="66"/>
        <v>11</v>
      </c>
      <c r="S131" s="10"/>
    </row>
    <row r="132" spans="1:19" ht="25.5">
      <c r="A132" s="258">
        <v>101</v>
      </c>
      <c r="B132" s="260" t="s">
        <v>1489</v>
      </c>
      <c r="C132" s="136" t="s">
        <v>456</v>
      </c>
      <c r="D132" s="151">
        <f t="shared" si="44"/>
        <v>0</v>
      </c>
      <c r="E132" s="151">
        <f t="shared" si="45"/>
        <v>0</v>
      </c>
      <c r="F132" s="152">
        <f t="shared" si="46"/>
        <v>0</v>
      </c>
      <c r="G132" s="151"/>
      <c r="H132" s="151"/>
      <c r="I132" s="151"/>
      <c r="J132" s="151"/>
      <c r="K132" s="151"/>
      <c r="L132" s="151"/>
      <c r="M132" s="151"/>
      <c r="N132" s="151"/>
      <c r="O132" s="151"/>
      <c r="P132" s="151"/>
      <c r="S132" s="10"/>
    </row>
    <row r="133" spans="1:19" ht="25.5">
      <c r="A133" s="258">
        <v>102</v>
      </c>
      <c r="B133" s="260" t="s">
        <v>1490</v>
      </c>
      <c r="C133" s="136" t="s">
        <v>457</v>
      </c>
      <c r="D133" s="151">
        <f t="shared" si="44"/>
        <v>0</v>
      </c>
      <c r="E133" s="151">
        <f t="shared" si="45"/>
        <v>0</v>
      </c>
      <c r="F133" s="152">
        <f t="shared" si="46"/>
        <v>0</v>
      </c>
      <c r="G133" s="151"/>
      <c r="H133" s="151"/>
      <c r="I133" s="151"/>
      <c r="J133" s="151"/>
      <c r="K133" s="151"/>
      <c r="L133" s="151"/>
      <c r="M133" s="151"/>
      <c r="N133" s="151"/>
      <c r="O133" s="151"/>
      <c r="P133" s="151"/>
      <c r="S133" s="10"/>
    </row>
    <row r="134" spans="1:19">
      <c r="A134" s="258">
        <v>103</v>
      </c>
      <c r="B134" s="260" t="s">
        <v>1491</v>
      </c>
      <c r="C134" s="136" t="s">
        <v>458</v>
      </c>
      <c r="D134" s="151">
        <f t="shared" si="44"/>
        <v>0</v>
      </c>
      <c r="E134" s="151">
        <f t="shared" si="45"/>
        <v>0</v>
      </c>
      <c r="F134" s="152">
        <f t="shared" si="46"/>
        <v>0</v>
      </c>
      <c r="G134" s="151"/>
      <c r="H134" s="151"/>
      <c r="I134" s="151"/>
      <c r="J134" s="151"/>
      <c r="K134" s="151"/>
      <c r="L134" s="151"/>
      <c r="M134" s="151"/>
      <c r="N134" s="151"/>
      <c r="O134" s="151"/>
      <c r="P134" s="151"/>
      <c r="S134" s="10"/>
    </row>
    <row r="135" spans="1:19">
      <c r="A135" s="258">
        <v>104</v>
      </c>
      <c r="B135" s="260" t="s">
        <v>1492</v>
      </c>
      <c r="C135" s="136" t="s">
        <v>459</v>
      </c>
      <c r="D135" s="151">
        <f t="shared" si="44"/>
        <v>481</v>
      </c>
      <c r="E135" s="151">
        <f t="shared" si="45"/>
        <v>37</v>
      </c>
      <c r="F135" s="152">
        <f t="shared" si="46"/>
        <v>13</v>
      </c>
      <c r="G135" s="151"/>
      <c r="H135" s="151"/>
      <c r="I135" s="151"/>
      <c r="J135" s="151"/>
      <c r="K135" s="151"/>
      <c r="L135" s="151"/>
      <c r="M135" s="151">
        <v>338</v>
      </c>
      <c r="N135" s="151">
        <v>26</v>
      </c>
      <c r="O135" s="151">
        <v>143</v>
      </c>
      <c r="P135" s="151">
        <v>11</v>
      </c>
      <c r="S135" s="10"/>
    </row>
    <row r="136" spans="1:19">
      <c r="A136" s="258">
        <v>105</v>
      </c>
      <c r="B136" s="260" t="s">
        <v>1493</v>
      </c>
      <c r="C136" s="136" t="s">
        <v>316</v>
      </c>
      <c r="D136" s="151">
        <f t="shared" si="44"/>
        <v>0</v>
      </c>
      <c r="E136" s="151">
        <f t="shared" si="45"/>
        <v>0</v>
      </c>
      <c r="F136" s="152">
        <f t="shared" si="46"/>
        <v>0</v>
      </c>
      <c r="G136" s="151"/>
      <c r="H136" s="151"/>
      <c r="I136" s="151"/>
      <c r="J136" s="151"/>
      <c r="K136" s="151"/>
      <c r="L136" s="151"/>
      <c r="M136" s="151"/>
      <c r="N136" s="151"/>
      <c r="O136" s="151"/>
      <c r="P136" s="151"/>
      <c r="S136" s="10"/>
    </row>
    <row r="137" spans="1:19">
      <c r="A137" s="258">
        <v>106</v>
      </c>
      <c r="B137" s="260" t="s">
        <v>1494</v>
      </c>
      <c r="C137" s="136" t="s">
        <v>318</v>
      </c>
      <c r="D137" s="151">
        <f t="shared" si="44"/>
        <v>0</v>
      </c>
      <c r="E137" s="151">
        <f t="shared" si="45"/>
        <v>0</v>
      </c>
      <c r="F137" s="152">
        <f t="shared" si="46"/>
        <v>0</v>
      </c>
      <c r="G137" s="151"/>
      <c r="H137" s="151"/>
      <c r="I137" s="151"/>
      <c r="J137" s="151"/>
      <c r="K137" s="151"/>
      <c r="L137" s="151"/>
      <c r="M137" s="151"/>
      <c r="N137" s="151"/>
      <c r="O137" s="151"/>
      <c r="P137" s="151"/>
      <c r="S137" s="10"/>
    </row>
    <row r="138" spans="1:19" ht="25.5">
      <c r="A138" s="258">
        <v>107</v>
      </c>
      <c r="B138" s="260" t="s">
        <v>1495</v>
      </c>
      <c r="C138" s="136" t="s">
        <v>460</v>
      </c>
      <c r="D138" s="151">
        <f t="shared" si="44"/>
        <v>0</v>
      </c>
      <c r="E138" s="151">
        <f t="shared" si="45"/>
        <v>0</v>
      </c>
      <c r="F138" s="152">
        <f t="shared" si="46"/>
        <v>0</v>
      </c>
      <c r="G138" s="151"/>
      <c r="H138" s="151"/>
      <c r="I138" s="151"/>
      <c r="J138" s="151"/>
      <c r="K138" s="151"/>
      <c r="L138" s="151"/>
      <c r="M138" s="151"/>
      <c r="N138" s="151"/>
      <c r="O138" s="151"/>
      <c r="P138" s="151"/>
      <c r="S138" s="10"/>
    </row>
    <row r="139" spans="1:19" ht="25.5">
      <c r="A139" s="258">
        <v>108</v>
      </c>
      <c r="B139" s="260" t="s">
        <v>1496</v>
      </c>
      <c r="C139" s="136" t="s">
        <v>461</v>
      </c>
      <c r="D139" s="151">
        <f t="shared" si="44"/>
        <v>0</v>
      </c>
      <c r="E139" s="151">
        <f t="shared" si="45"/>
        <v>0</v>
      </c>
      <c r="F139" s="152">
        <f t="shared" si="46"/>
        <v>0</v>
      </c>
      <c r="G139" s="151"/>
      <c r="H139" s="151"/>
      <c r="I139" s="151"/>
      <c r="J139" s="151"/>
      <c r="K139" s="151"/>
      <c r="L139" s="151"/>
      <c r="M139" s="151"/>
      <c r="N139" s="151"/>
      <c r="O139" s="151"/>
      <c r="P139" s="151"/>
      <c r="S139" s="10"/>
    </row>
    <row r="140" spans="1:19" ht="25.5">
      <c r="A140" s="258">
        <v>109</v>
      </c>
      <c r="B140" s="259" t="s">
        <v>1497</v>
      </c>
      <c r="C140" s="136" t="s">
        <v>462</v>
      </c>
      <c r="D140" s="151">
        <f t="shared" si="44"/>
        <v>0</v>
      </c>
      <c r="E140" s="151">
        <f t="shared" si="45"/>
        <v>0</v>
      </c>
      <c r="F140" s="152">
        <f t="shared" si="46"/>
        <v>0</v>
      </c>
      <c r="G140" s="151"/>
      <c r="H140" s="151"/>
      <c r="I140" s="151"/>
      <c r="J140" s="151"/>
      <c r="K140" s="151"/>
      <c r="L140" s="151"/>
      <c r="M140" s="151"/>
      <c r="N140" s="151"/>
      <c r="O140" s="151"/>
      <c r="P140" s="151"/>
      <c r="S140" s="10"/>
    </row>
    <row r="141" spans="1:19" ht="25.5">
      <c r="A141" s="258">
        <v>110</v>
      </c>
      <c r="B141" s="260" t="s">
        <v>1498</v>
      </c>
      <c r="C141" s="136" t="s">
        <v>463</v>
      </c>
      <c r="D141" s="151">
        <f t="shared" si="44"/>
        <v>30</v>
      </c>
      <c r="E141" s="151">
        <f t="shared" si="45"/>
        <v>3</v>
      </c>
      <c r="F141" s="152">
        <f t="shared" si="46"/>
        <v>10</v>
      </c>
      <c r="G141" s="151"/>
      <c r="H141" s="151"/>
      <c r="I141" s="151"/>
      <c r="J141" s="151"/>
      <c r="K141" s="151"/>
      <c r="L141" s="151"/>
      <c r="M141" s="151">
        <v>30</v>
      </c>
      <c r="N141" s="151">
        <v>3</v>
      </c>
      <c r="O141" s="151"/>
      <c r="P141" s="151"/>
      <c r="S141" s="10"/>
    </row>
    <row r="142" spans="1:19" ht="25.5">
      <c r="A142" s="258">
        <v>111</v>
      </c>
      <c r="B142" s="260" t="s">
        <v>1499</v>
      </c>
      <c r="C142" s="136" t="s">
        <v>464</v>
      </c>
      <c r="D142" s="151">
        <f t="shared" si="44"/>
        <v>0</v>
      </c>
      <c r="E142" s="151">
        <f t="shared" si="45"/>
        <v>0</v>
      </c>
      <c r="F142" s="152">
        <f t="shared" si="46"/>
        <v>0</v>
      </c>
      <c r="G142" s="151"/>
      <c r="H142" s="151"/>
      <c r="I142" s="151"/>
      <c r="J142" s="151"/>
      <c r="K142" s="151"/>
      <c r="L142" s="151"/>
      <c r="M142" s="151"/>
      <c r="N142" s="151"/>
      <c r="O142" s="151"/>
      <c r="P142" s="151"/>
      <c r="S142" s="10"/>
    </row>
    <row r="143" spans="1:19" ht="25.5">
      <c r="A143" s="258">
        <v>112</v>
      </c>
      <c r="B143" s="260" t="s">
        <v>1500</v>
      </c>
      <c r="C143" s="136" t="s">
        <v>317</v>
      </c>
      <c r="D143" s="151">
        <f t="shared" si="44"/>
        <v>0</v>
      </c>
      <c r="E143" s="151">
        <f t="shared" si="45"/>
        <v>0</v>
      </c>
      <c r="F143" s="152">
        <f t="shared" si="46"/>
        <v>0</v>
      </c>
      <c r="G143" s="151"/>
      <c r="H143" s="151"/>
      <c r="I143" s="151"/>
      <c r="J143" s="151"/>
      <c r="K143" s="151"/>
      <c r="L143" s="151"/>
      <c r="M143" s="151"/>
      <c r="N143" s="151"/>
      <c r="O143" s="151"/>
      <c r="P143" s="151"/>
      <c r="S143" s="10"/>
    </row>
    <row r="144" spans="1:19">
      <c r="A144" s="243">
        <v>17</v>
      </c>
      <c r="B144" s="248" t="s">
        <v>1501</v>
      </c>
      <c r="C144" s="249" t="s">
        <v>61</v>
      </c>
      <c r="D144" s="252">
        <f t="shared" ref="D144:E144" si="67">SUM(D145:D151)</f>
        <v>0</v>
      </c>
      <c r="E144" s="252">
        <f t="shared" si="67"/>
        <v>0</v>
      </c>
      <c r="F144" s="253">
        <f t="shared" si="46"/>
        <v>0</v>
      </c>
      <c r="G144" s="252">
        <f t="shared" ref="G144" si="68">SUM(G145:G151)</f>
        <v>0</v>
      </c>
      <c r="H144" s="252">
        <f t="shared" ref="H144" si="69">SUM(H145:H151)</f>
        <v>0</v>
      </c>
      <c r="I144" s="252">
        <f t="shared" ref="I144:P144" si="70">SUM(I145:I151)</f>
        <v>0</v>
      </c>
      <c r="J144" s="252">
        <f t="shared" si="70"/>
        <v>0</v>
      </c>
      <c r="K144" s="252">
        <f t="shared" si="70"/>
        <v>0</v>
      </c>
      <c r="L144" s="252">
        <f t="shared" si="70"/>
        <v>0</v>
      </c>
      <c r="M144" s="252">
        <f t="shared" si="70"/>
        <v>0</v>
      </c>
      <c r="N144" s="252">
        <f t="shared" si="70"/>
        <v>0</v>
      </c>
      <c r="O144" s="252">
        <f t="shared" si="70"/>
        <v>0</v>
      </c>
      <c r="P144" s="252">
        <f t="shared" si="70"/>
        <v>0</v>
      </c>
      <c r="S144" s="10"/>
    </row>
    <row r="145" spans="1:19" ht="25.5">
      <c r="A145" s="258">
        <v>113</v>
      </c>
      <c r="B145" s="260" t="s">
        <v>1502</v>
      </c>
      <c r="C145" s="136" t="s">
        <v>62</v>
      </c>
      <c r="D145" s="151">
        <f t="shared" si="44"/>
        <v>0</v>
      </c>
      <c r="E145" s="151">
        <f t="shared" si="45"/>
        <v>0</v>
      </c>
      <c r="F145" s="152">
        <f t="shared" si="46"/>
        <v>0</v>
      </c>
      <c r="G145" s="151"/>
      <c r="H145" s="151"/>
      <c r="I145" s="151"/>
      <c r="J145" s="151"/>
      <c r="K145" s="151"/>
      <c r="L145" s="151"/>
      <c r="M145" s="151"/>
      <c r="N145" s="151"/>
      <c r="O145" s="151"/>
      <c r="P145" s="151"/>
      <c r="S145" s="10"/>
    </row>
    <row r="146" spans="1:19" ht="25.5">
      <c r="A146" s="258">
        <v>114</v>
      </c>
      <c r="B146" s="260" t="s">
        <v>1503</v>
      </c>
      <c r="C146" s="136" t="s">
        <v>63</v>
      </c>
      <c r="D146" s="151">
        <f t="shared" si="44"/>
        <v>0</v>
      </c>
      <c r="E146" s="151">
        <f t="shared" si="45"/>
        <v>0</v>
      </c>
      <c r="F146" s="152">
        <f t="shared" si="46"/>
        <v>0</v>
      </c>
      <c r="G146" s="151"/>
      <c r="H146" s="151"/>
      <c r="I146" s="151"/>
      <c r="J146" s="151"/>
      <c r="K146" s="151"/>
      <c r="L146" s="151"/>
      <c r="M146" s="151"/>
      <c r="N146" s="151"/>
      <c r="O146" s="151"/>
      <c r="P146" s="151"/>
      <c r="S146" s="10"/>
    </row>
    <row r="147" spans="1:19" ht="51">
      <c r="A147" s="258">
        <v>115</v>
      </c>
      <c r="B147" s="260" t="s">
        <v>1504</v>
      </c>
      <c r="C147" s="136" t="s">
        <v>465</v>
      </c>
      <c r="D147" s="151">
        <f t="shared" si="44"/>
        <v>0</v>
      </c>
      <c r="E147" s="151">
        <f t="shared" si="45"/>
        <v>0</v>
      </c>
      <c r="F147" s="152">
        <f t="shared" si="46"/>
        <v>0</v>
      </c>
      <c r="G147" s="151"/>
      <c r="H147" s="151"/>
      <c r="I147" s="151"/>
      <c r="J147" s="151"/>
      <c r="K147" s="151"/>
      <c r="L147" s="151"/>
      <c r="M147" s="151"/>
      <c r="N147" s="151"/>
      <c r="O147" s="151"/>
      <c r="P147" s="151"/>
      <c r="S147" s="10"/>
    </row>
    <row r="148" spans="1:19" ht="25.5">
      <c r="A148" s="258">
        <v>116</v>
      </c>
      <c r="B148" s="259" t="s">
        <v>1505</v>
      </c>
      <c r="C148" s="136" t="s">
        <v>64</v>
      </c>
      <c r="D148" s="151">
        <f t="shared" si="44"/>
        <v>0</v>
      </c>
      <c r="E148" s="151">
        <f t="shared" si="45"/>
        <v>0</v>
      </c>
      <c r="F148" s="152">
        <f t="shared" si="46"/>
        <v>0</v>
      </c>
      <c r="G148" s="151"/>
      <c r="H148" s="151"/>
      <c r="I148" s="151"/>
      <c r="J148" s="151"/>
      <c r="K148" s="151"/>
      <c r="L148" s="151"/>
      <c r="M148" s="151"/>
      <c r="N148" s="151"/>
      <c r="O148" s="151"/>
      <c r="P148" s="151"/>
      <c r="S148" s="10"/>
    </row>
    <row r="149" spans="1:19" ht="25.5">
      <c r="A149" s="258">
        <v>117</v>
      </c>
      <c r="B149" s="260" t="s">
        <v>1506</v>
      </c>
      <c r="C149" s="136" t="s">
        <v>141</v>
      </c>
      <c r="D149" s="151">
        <f t="shared" si="44"/>
        <v>0</v>
      </c>
      <c r="E149" s="151">
        <f t="shared" si="45"/>
        <v>0</v>
      </c>
      <c r="F149" s="152">
        <f t="shared" si="46"/>
        <v>0</v>
      </c>
      <c r="G149" s="151"/>
      <c r="H149" s="151"/>
      <c r="I149" s="151"/>
      <c r="J149" s="151"/>
      <c r="K149" s="151"/>
      <c r="L149" s="151"/>
      <c r="M149" s="151"/>
      <c r="N149" s="151"/>
      <c r="O149" s="151"/>
      <c r="P149" s="151"/>
      <c r="S149" s="10"/>
    </row>
    <row r="150" spans="1:19" ht="25.5">
      <c r="A150" s="258">
        <v>118</v>
      </c>
      <c r="B150" s="260" t="s">
        <v>1507</v>
      </c>
      <c r="C150" s="136" t="s">
        <v>142</v>
      </c>
      <c r="D150" s="151">
        <f t="shared" si="44"/>
        <v>0</v>
      </c>
      <c r="E150" s="151">
        <f t="shared" si="45"/>
        <v>0</v>
      </c>
      <c r="F150" s="152">
        <f t="shared" si="46"/>
        <v>0</v>
      </c>
      <c r="G150" s="151"/>
      <c r="H150" s="151"/>
      <c r="I150" s="151"/>
      <c r="J150" s="151"/>
      <c r="K150" s="151"/>
      <c r="L150" s="151"/>
      <c r="M150" s="151"/>
      <c r="N150" s="151"/>
      <c r="O150" s="151"/>
      <c r="P150" s="151"/>
      <c r="S150" s="10"/>
    </row>
    <row r="151" spans="1:19" ht="25.5">
      <c r="A151" s="258">
        <v>119</v>
      </c>
      <c r="B151" s="260" t="s">
        <v>1508</v>
      </c>
      <c r="C151" s="136" t="s">
        <v>143</v>
      </c>
      <c r="D151" s="151">
        <f t="shared" si="44"/>
        <v>0</v>
      </c>
      <c r="E151" s="151">
        <f t="shared" si="45"/>
        <v>0</v>
      </c>
      <c r="F151" s="152">
        <f t="shared" si="46"/>
        <v>0</v>
      </c>
      <c r="G151" s="151"/>
      <c r="H151" s="151"/>
      <c r="I151" s="151"/>
      <c r="J151" s="151"/>
      <c r="K151" s="151"/>
      <c r="L151" s="151"/>
      <c r="M151" s="151"/>
      <c r="N151" s="151"/>
      <c r="O151" s="151"/>
      <c r="P151" s="151"/>
      <c r="S151" s="10"/>
    </row>
    <row r="152" spans="1:19">
      <c r="A152" s="243">
        <v>18</v>
      </c>
      <c r="B152" s="247" t="s">
        <v>1509</v>
      </c>
      <c r="C152" s="249" t="s">
        <v>466</v>
      </c>
      <c r="D152" s="252">
        <f t="shared" ref="D152:E152" si="71">SUM(D153:D155)</f>
        <v>0</v>
      </c>
      <c r="E152" s="252">
        <f t="shared" si="71"/>
        <v>0</v>
      </c>
      <c r="F152" s="253">
        <f t="shared" si="46"/>
        <v>0</v>
      </c>
      <c r="G152" s="252">
        <f t="shared" ref="G152" si="72">SUM(G153:G155)</f>
        <v>0</v>
      </c>
      <c r="H152" s="252">
        <f t="shared" ref="H152" si="73">SUM(H153:H155)</f>
        <v>0</v>
      </c>
      <c r="I152" s="252">
        <f t="shared" ref="I152:P152" si="74">SUM(I153:I155)</f>
        <v>0</v>
      </c>
      <c r="J152" s="252">
        <f t="shared" si="74"/>
        <v>0</v>
      </c>
      <c r="K152" s="252">
        <f t="shared" si="74"/>
        <v>0</v>
      </c>
      <c r="L152" s="252">
        <f t="shared" si="74"/>
        <v>0</v>
      </c>
      <c r="M152" s="252">
        <f t="shared" si="74"/>
        <v>0</v>
      </c>
      <c r="N152" s="252">
        <f t="shared" si="74"/>
        <v>0</v>
      </c>
      <c r="O152" s="252">
        <f t="shared" si="74"/>
        <v>0</v>
      </c>
      <c r="P152" s="252">
        <f t="shared" si="74"/>
        <v>0</v>
      </c>
      <c r="S152" s="10"/>
    </row>
    <row r="153" spans="1:19">
      <c r="A153" s="258">
        <v>120</v>
      </c>
      <c r="B153" s="260" t="s">
        <v>1510</v>
      </c>
      <c r="C153" s="136" t="s">
        <v>467</v>
      </c>
      <c r="D153" s="151">
        <f t="shared" ref="D153:D225" si="75">G153+K153+M153+O153+I153</f>
        <v>0</v>
      </c>
      <c r="E153" s="151">
        <f t="shared" ref="E153:E225" si="76">H153+L153+N153+P153+J153</f>
        <v>0</v>
      </c>
      <c r="F153" s="152">
        <f t="shared" si="46"/>
        <v>0</v>
      </c>
      <c r="G153" s="151"/>
      <c r="H153" s="151"/>
      <c r="I153" s="151"/>
      <c r="J153" s="151"/>
      <c r="K153" s="151"/>
      <c r="L153" s="151"/>
      <c r="M153" s="151"/>
      <c r="N153" s="151"/>
      <c r="O153" s="151"/>
      <c r="P153" s="151"/>
      <c r="S153" s="10"/>
    </row>
    <row r="154" spans="1:19" ht="25.5">
      <c r="A154" s="258">
        <v>121</v>
      </c>
      <c r="B154" s="260" t="s">
        <v>1511</v>
      </c>
      <c r="C154" s="136" t="s">
        <v>1264</v>
      </c>
      <c r="D154" s="151">
        <f t="shared" si="75"/>
        <v>0</v>
      </c>
      <c r="E154" s="151">
        <f t="shared" si="76"/>
        <v>0</v>
      </c>
      <c r="F154" s="152">
        <f t="shared" ref="F154:F243" si="77">IF(E154=0,0,ROUND(D154/E154,1))</f>
        <v>0</v>
      </c>
      <c r="G154" s="151"/>
      <c r="H154" s="151"/>
      <c r="I154" s="151"/>
      <c r="J154" s="151"/>
      <c r="K154" s="151"/>
      <c r="L154" s="151"/>
      <c r="M154" s="151"/>
      <c r="N154" s="151"/>
      <c r="O154" s="151"/>
      <c r="P154" s="151"/>
      <c r="S154" s="10"/>
    </row>
    <row r="155" spans="1:19">
      <c r="A155" s="258">
        <v>122</v>
      </c>
      <c r="B155" s="260" t="s">
        <v>1512</v>
      </c>
      <c r="C155" s="136" t="s">
        <v>323</v>
      </c>
      <c r="D155" s="151">
        <f t="shared" si="75"/>
        <v>0</v>
      </c>
      <c r="E155" s="151">
        <f t="shared" si="76"/>
        <v>0</v>
      </c>
      <c r="F155" s="152">
        <f t="shared" si="77"/>
        <v>0</v>
      </c>
      <c r="G155" s="151"/>
      <c r="H155" s="151"/>
      <c r="I155" s="151"/>
      <c r="J155" s="151"/>
      <c r="K155" s="151"/>
      <c r="L155" s="151"/>
      <c r="M155" s="151"/>
      <c r="N155" s="151"/>
      <c r="O155" s="151"/>
      <c r="P155" s="151"/>
      <c r="S155" s="10"/>
    </row>
    <row r="156" spans="1:19">
      <c r="A156" s="243">
        <v>19</v>
      </c>
      <c r="B156" s="248" t="s">
        <v>1513</v>
      </c>
      <c r="C156" s="249" t="s">
        <v>65</v>
      </c>
      <c r="D156" s="252">
        <f>SUM(D157:D211)</f>
        <v>0</v>
      </c>
      <c r="E156" s="252">
        <f>SUM(E157:E211)</f>
        <v>0</v>
      </c>
      <c r="F156" s="253">
        <f t="shared" si="77"/>
        <v>0</v>
      </c>
      <c r="G156" s="252">
        <f t="shared" ref="G156:H156" si="78">SUM(G157:G211)</f>
        <v>0</v>
      </c>
      <c r="H156" s="252">
        <f t="shared" si="78"/>
        <v>0</v>
      </c>
      <c r="I156" s="252">
        <f t="shared" ref="I156" si="79">SUM(I157:I211)</f>
        <v>0</v>
      </c>
      <c r="J156" s="252">
        <f t="shared" ref="J156" si="80">SUM(J157:J211)</f>
        <v>0</v>
      </c>
      <c r="K156" s="252">
        <f t="shared" ref="K156" si="81">SUM(K157:K211)</f>
        <v>0</v>
      </c>
      <c r="L156" s="252">
        <f t="shared" ref="L156:P156" si="82">SUM(L157:L211)</f>
        <v>0</v>
      </c>
      <c r="M156" s="252">
        <f t="shared" si="82"/>
        <v>0</v>
      </c>
      <c r="N156" s="252">
        <f t="shared" si="82"/>
        <v>0</v>
      </c>
      <c r="O156" s="252">
        <f t="shared" si="82"/>
        <v>0</v>
      </c>
      <c r="P156" s="252">
        <f t="shared" si="82"/>
        <v>0</v>
      </c>
      <c r="S156" s="10"/>
    </row>
    <row r="157" spans="1:19" ht="38.25">
      <c r="A157" s="258">
        <v>123</v>
      </c>
      <c r="B157" s="260" t="s">
        <v>1514</v>
      </c>
      <c r="C157" s="150" t="s">
        <v>468</v>
      </c>
      <c r="D157" s="151">
        <f t="shared" si="75"/>
        <v>0</v>
      </c>
      <c r="E157" s="151">
        <f t="shared" si="76"/>
        <v>0</v>
      </c>
      <c r="F157" s="152">
        <f t="shared" si="77"/>
        <v>0</v>
      </c>
      <c r="G157" s="151"/>
      <c r="H157" s="151"/>
      <c r="I157" s="151"/>
      <c r="J157" s="151"/>
      <c r="K157" s="151"/>
      <c r="L157" s="151"/>
      <c r="M157" s="151"/>
      <c r="N157" s="151"/>
      <c r="O157" s="151"/>
      <c r="P157" s="151"/>
      <c r="S157" s="10"/>
    </row>
    <row r="158" spans="1:19" ht="38.25">
      <c r="A158" s="258">
        <v>124</v>
      </c>
      <c r="B158" s="260" t="s">
        <v>1515</v>
      </c>
      <c r="C158" s="136" t="s">
        <v>469</v>
      </c>
      <c r="D158" s="151">
        <f t="shared" si="75"/>
        <v>0</v>
      </c>
      <c r="E158" s="151">
        <f t="shared" si="76"/>
        <v>0</v>
      </c>
      <c r="F158" s="152">
        <f t="shared" si="77"/>
        <v>0</v>
      </c>
      <c r="G158" s="151"/>
      <c r="H158" s="151"/>
      <c r="I158" s="151"/>
      <c r="J158" s="151"/>
      <c r="K158" s="151"/>
      <c r="L158" s="151"/>
      <c r="M158" s="151"/>
      <c r="N158" s="151"/>
      <c r="O158" s="151"/>
      <c r="P158" s="151"/>
      <c r="S158" s="10"/>
    </row>
    <row r="159" spans="1:19" ht="38.25">
      <c r="A159" s="258">
        <v>125</v>
      </c>
      <c r="B159" s="260" t="s">
        <v>1516</v>
      </c>
      <c r="C159" s="136" t="s">
        <v>1265</v>
      </c>
      <c r="D159" s="151">
        <f t="shared" si="75"/>
        <v>0</v>
      </c>
      <c r="E159" s="151">
        <f t="shared" si="76"/>
        <v>0</v>
      </c>
      <c r="F159" s="152">
        <f t="shared" si="77"/>
        <v>0</v>
      </c>
      <c r="G159" s="151"/>
      <c r="H159" s="151"/>
      <c r="I159" s="151"/>
      <c r="J159" s="151"/>
      <c r="K159" s="151"/>
      <c r="L159" s="151"/>
      <c r="M159" s="151"/>
      <c r="N159" s="151"/>
      <c r="O159" s="151"/>
      <c r="P159" s="151"/>
      <c r="S159" s="10"/>
    </row>
    <row r="160" spans="1:19" ht="38.25">
      <c r="A160" s="258">
        <v>126</v>
      </c>
      <c r="B160" s="260" t="s">
        <v>1517</v>
      </c>
      <c r="C160" s="136" t="s">
        <v>470</v>
      </c>
      <c r="D160" s="151">
        <f t="shared" si="75"/>
        <v>0</v>
      </c>
      <c r="E160" s="151">
        <f t="shared" si="76"/>
        <v>0</v>
      </c>
      <c r="F160" s="152">
        <f t="shared" si="77"/>
        <v>0</v>
      </c>
      <c r="G160" s="151"/>
      <c r="H160" s="151"/>
      <c r="I160" s="151"/>
      <c r="J160" s="151"/>
      <c r="K160" s="151"/>
      <c r="L160" s="151"/>
      <c r="M160" s="151"/>
      <c r="N160" s="151"/>
      <c r="O160" s="151"/>
      <c r="P160" s="151"/>
      <c r="S160" s="10"/>
    </row>
    <row r="161" spans="1:19" ht="38.25">
      <c r="A161" s="258">
        <v>127</v>
      </c>
      <c r="B161" s="260" t="s">
        <v>1518</v>
      </c>
      <c r="C161" s="136" t="s">
        <v>471</v>
      </c>
      <c r="D161" s="151">
        <f t="shared" si="75"/>
        <v>0</v>
      </c>
      <c r="E161" s="151">
        <f t="shared" si="76"/>
        <v>0</v>
      </c>
      <c r="F161" s="152">
        <f t="shared" si="77"/>
        <v>0</v>
      </c>
      <c r="G161" s="151"/>
      <c r="H161" s="151"/>
      <c r="I161" s="151"/>
      <c r="J161" s="151"/>
      <c r="K161" s="151"/>
      <c r="L161" s="151"/>
      <c r="M161" s="151"/>
      <c r="N161" s="151"/>
      <c r="O161" s="151"/>
      <c r="P161" s="151"/>
      <c r="S161" s="10"/>
    </row>
    <row r="162" spans="1:19" ht="38.25">
      <c r="A162" s="258">
        <v>128</v>
      </c>
      <c r="B162" s="260" t="s">
        <v>1519</v>
      </c>
      <c r="C162" s="136" t="s">
        <v>472</v>
      </c>
      <c r="D162" s="151">
        <f t="shared" si="75"/>
        <v>0</v>
      </c>
      <c r="E162" s="151">
        <f t="shared" si="76"/>
        <v>0</v>
      </c>
      <c r="F162" s="152">
        <f t="shared" si="77"/>
        <v>0</v>
      </c>
      <c r="G162" s="151"/>
      <c r="H162" s="151"/>
      <c r="I162" s="151"/>
      <c r="J162" s="151"/>
      <c r="K162" s="151"/>
      <c r="L162" s="151"/>
      <c r="M162" s="151"/>
      <c r="N162" s="151"/>
      <c r="O162" s="151"/>
      <c r="P162" s="151"/>
      <c r="S162" s="10"/>
    </row>
    <row r="163" spans="1:19" ht="38.25">
      <c r="A163" s="258">
        <v>129</v>
      </c>
      <c r="B163" s="260" t="s">
        <v>1520</v>
      </c>
      <c r="C163" s="136" t="s">
        <v>473</v>
      </c>
      <c r="D163" s="151">
        <f t="shared" si="75"/>
        <v>0</v>
      </c>
      <c r="E163" s="151">
        <f t="shared" si="76"/>
        <v>0</v>
      </c>
      <c r="F163" s="152">
        <f t="shared" si="77"/>
        <v>0</v>
      </c>
      <c r="G163" s="151"/>
      <c r="H163" s="151"/>
      <c r="I163" s="151"/>
      <c r="J163" s="151"/>
      <c r="K163" s="151"/>
      <c r="L163" s="151"/>
      <c r="M163" s="151"/>
      <c r="N163" s="151"/>
      <c r="O163" s="151"/>
      <c r="P163" s="151"/>
      <c r="S163" s="10"/>
    </row>
    <row r="164" spans="1:19" ht="38.25">
      <c r="A164" s="258">
        <v>130</v>
      </c>
      <c r="B164" s="260" t="s">
        <v>1521</v>
      </c>
      <c r="C164" s="136" t="s">
        <v>1266</v>
      </c>
      <c r="D164" s="151">
        <f t="shared" si="75"/>
        <v>0</v>
      </c>
      <c r="E164" s="151">
        <f t="shared" si="76"/>
        <v>0</v>
      </c>
      <c r="F164" s="152">
        <f t="shared" si="77"/>
        <v>0</v>
      </c>
      <c r="G164" s="151"/>
      <c r="H164" s="151"/>
      <c r="I164" s="151"/>
      <c r="J164" s="151"/>
      <c r="K164" s="151"/>
      <c r="L164" s="151"/>
      <c r="M164" s="151"/>
      <c r="N164" s="151"/>
      <c r="O164" s="151"/>
      <c r="P164" s="151"/>
      <c r="S164" s="10"/>
    </row>
    <row r="165" spans="1:19" ht="25.5">
      <c r="A165" s="258">
        <v>131</v>
      </c>
      <c r="B165" s="260" t="s">
        <v>1522</v>
      </c>
      <c r="C165" s="136" t="s">
        <v>474</v>
      </c>
      <c r="D165" s="151">
        <f t="shared" si="75"/>
        <v>0</v>
      </c>
      <c r="E165" s="151">
        <f t="shared" si="76"/>
        <v>0</v>
      </c>
      <c r="F165" s="152">
        <f t="shared" si="77"/>
        <v>0</v>
      </c>
      <c r="G165" s="151"/>
      <c r="H165" s="151"/>
      <c r="I165" s="151"/>
      <c r="J165" s="151"/>
      <c r="K165" s="151"/>
      <c r="L165" s="151"/>
      <c r="M165" s="151"/>
      <c r="N165" s="151"/>
      <c r="O165" s="151"/>
      <c r="P165" s="151"/>
      <c r="S165" s="10"/>
    </row>
    <row r="166" spans="1:19" ht="25.5">
      <c r="A166" s="258">
        <v>132</v>
      </c>
      <c r="B166" s="260" t="s">
        <v>1523</v>
      </c>
      <c r="C166" s="136" t="s">
        <v>475</v>
      </c>
      <c r="D166" s="151">
        <f t="shared" si="75"/>
        <v>0</v>
      </c>
      <c r="E166" s="151">
        <f t="shared" si="76"/>
        <v>0</v>
      </c>
      <c r="F166" s="152">
        <f t="shared" si="77"/>
        <v>0</v>
      </c>
      <c r="G166" s="151"/>
      <c r="H166" s="151"/>
      <c r="I166" s="151"/>
      <c r="J166" s="151"/>
      <c r="K166" s="151"/>
      <c r="L166" s="151"/>
      <c r="M166" s="151"/>
      <c r="N166" s="151"/>
      <c r="O166" s="151"/>
      <c r="P166" s="151"/>
      <c r="S166" s="10"/>
    </row>
    <row r="167" spans="1:19" ht="25.5">
      <c r="A167" s="258">
        <v>133</v>
      </c>
      <c r="B167" s="260" t="s">
        <v>1524</v>
      </c>
      <c r="C167" s="136" t="s">
        <v>1267</v>
      </c>
      <c r="D167" s="151">
        <f t="shared" si="75"/>
        <v>0</v>
      </c>
      <c r="E167" s="151">
        <f t="shared" si="76"/>
        <v>0</v>
      </c>
      <c r="F167" s="152">
        <f t="shared" si="77"/>
        <v>0</v>
      </c>
      <c r="G167" s="151"/>
      <c r="H167" s="151"/>
      <c r="I167" s="151"/>
      <c r="J167" s="151"/>
      <c r="K167" s="151"/>
      <c r="L167" s="151"/>
      <c r="M167" s="151"/>
      <c r="N167" s="151"/>
      <c r="O167" s="151"/>
      <c r="P167" s="151"/>
      <c r="S167" s="10"/>
    </row>
    <row r="168" spans="1:19" ht="38.25">
      <c r="A168" s="258">
        <v>134</v>
      </c>
      <c r="B168" s="260" t="s">
        <v>1525</v>
      </c>
      <c r="C168" s="136" t="s">
        <v>1268</v>
      </c>
      <c r="D168" s="151">
        <f t="shared" si="75"/>
        <v>0</v>
      </c>
      <c r="E168" s="151">
        <f t="shared" si="76"/>
        <v>0</v>
      </c>
      <c r="F168" s="152">
        <f t="shared" si="77"/>
        <v>0</v>
      </c>
      <c r="G168" s="151"/>
      <c r="H168" s="151"/>
      <c r="I168" s="151"/>
      <c r="J168" s="151"/>
      <c r="K168" s="151"/>
      <c r="L168" s="151"/>
      <c r="M168" s="151"/>
      <c r="N168" s="151"/>
      <c r="O168" s="151"/>
      <c r="P168" s="151"/>
      <c r="S168" s="10"/>
    </row>
    <row r="169" spans="1:19" ht="38.25">
      <c r="A169" s="258">
        <v>135</v>
      </c>
      <c r="B169" s="260" t="s">
        <v>1526</v>
      </c>
      <c r="C169" s="136" t="s">
        <v>1269</v>
      </c>
      <c r="D169" s="151">
        <f t="shared" si="75"/>
        <v>0</v>
      </c>
      <c r="E169" s="151">
        <f t="shared" si="76"/>
        <v>0</v>
      </c>
      <c r="F169" s="152">
        <f t="shared" si="77"/>
        <v>0</v>
      </c>
      <c r="G169" s="151"/>
      <c r="H169" s="151"/>
      <c r="I169" s="151"/>
      <c r="J169" s="151"/>
      <c r="K169" s="151"/>
      <c r="L169" s="151"/>
      <c r="M169" s="151"/>
      <c r="N169" s="151"/>
      <c r="O169" s="151"/>
      <c r="P169" s="151"/>
      <c r="S169" s="10"/>
    </row>
    <row r="170" spans="1:19" ht="38.25">
      <c r="A170" s="258">
        <v>136</v>
      </c>
      <c r="B170" s="260" t="s">
        <v>1527</v>
      </c>
      <c r="C170" s="136" t="s">
        <v>1270</v>
      </c>
      <c r="D170" s="151">
        <f t="shared" si="75"/>
        <v>0</v>
      </c>
      <c r="E170" s="151">
        <f t="shared" si="76"/>
        <v>0</v>
      </c>
      <c r="F170" s="152">
        <f t="shared" si="77"/>
        <v>0</v>
      </c>
      <c r="G170" s="151"/>
      <c r="H170" s="151"/>
      <c r="I170" s="151"/>
      <c r="J170" s="151"/>
      <c r="K170" s="151"/>
      <c r="L170" s="151"/>
      <c r="M170" s="151"/>
      <c r="N170" s="151"/>
      <c r="O170" s="151"/>
      <c r="P170" s="151"/>
      <c r="S170" s="10"/>
    </row>
    <row r="171" spans="1:19" ht="38.25">
      <c r="A171" s="258">
        <v>137</v>
      </c>
      <c r="B171" s="260" t="s">
        <v>1528</v>
      </c>
      <c r="C171" s="136" t="s">
        <v>1271</v>
      </c>
      <c r="D171" s="151">
        <f t="shared" si="75"/>
        <v>0</v>
      </c>
      <c r="E171" s="151">
        <f t="shared" si="76"/>
        <v>0</v>
      </c>
      <c r="F171" s="152">
        <f t="shared" si="77"/>
        <v>0</v>
      </c>
      <c r="G171" s="151"/>
      <c r="H171" s="151"/>
      <c r="I171" s="151"/>
      <c r="J171" s="151"/>
      <c r="K171" s="151"/>
      <c r="L171" s="151"/>
      <c r="M171" s="151"/>
      <c r="N171" s="151"/>
      <c r="O171" s="151"/>
      <c r="P171" s="151"/>
      <c r="S171" s="10"/>
    </row>
    <row r="172" spans="1:19" ht="38.25">
      <c r="A172" s="258">
        <v>138</v>
      </c>
      <c r="B172" s="260" t="s">
        <v>1529</v>
      </c>
      <c r="C172" s="136" t="s">
        <v>1272</v>
      </c>
      <c r="D172" s="151">
        <f t="shared" si="75"/>
        <v>0</v>
      </c>
      <c r="E172" s="151">
        <f t="shared" si="76"/>
        <v>0</v>
      </c>
      <c r="F172" s="152">
        <f t="shared" si="77"/>
        <v>0</v>
      </c>
      <c r="G172" s="151"/>
      <c r="H172" s="151"/>
      <c r="I172" s="151"/>
      <c r="J172" s="151"/>
      <c r="K172" s="151"/>
      <c r="L172" s="151"/>
      <c r="M172" s="151"/>
      <c r="N172" s="151"/>
      <c r="O172" s="151"/>
      <c r="P172" s="151"/>
      <c r="S172" s="10"/>
    </row>
    <row r="173" spans="1:19" ht="38.25">
      <c r="A173" s="258">
        <v>139</v>
      </c>
      <c r="B173" s="260" t="s">
        <v>1530</v>
      </c>
      <c r="C173" s="136" t="s">
        <v>1273</v>
      </c>
      <c r="D173" s="151">
        <f t="shared" si="75"/>
        <v>0</v>
      </c>
      <c r="E173" s="151">
        <f t="shared" si="76"/>
        <v>0</v>
      </c>
      <c r="F173" s="152">
        <f t="shared" si="77"/>
        <v>0</v>
      </c>
      <c r="G173" s="151"/>
      <c r="H173" s="151"/>
      <c r="I173" s="151"/>
      <c r="J173" s="151"/>
      <c r="K173" s="151"/>
      <c r="L173" s="151"/>
      <c r="M173" s="151"/>
      <c r="N173" s="151"/>
      <c r="O173" s="151"/>
      <c r="P173" s="151"/>
      <c r="S173" s="10"/>
    </row>
    <row r="174" spans="1:19" ht="38.25">
      <c r="A174" s="258">
        <v>140</v>
      </c>
      <c r="B174" s="260" t="s">
        <v>1531</v>
      </c>
      <c r="C174" s="136" t="s">
        <v>1274</v>
      </c>
      <c r="D174" s="151">
        <f t="shared" si="75"/>
        <v>0</v>
      </c>
      <c r="E174" s="151">
        <f t="shared" si="76"/>
        <v>0</v>
      </c>
      <c r="F174" s="152">
        <f t="shared" si="77"/>
        <v>0</v>
      </c>
      <c r="G174" s="151"/>
      <c r="H174" s="151"/>
      <c r="I174" s="151"/>
      <c r="J174" s="151"/>
      <c r="K174" s="151"/>
      <c r="L174" s="151"/>
      <c r="M174" s="151"/>
      <c r="N174" s="151"/>
      <c r="O174" s="151"/>
      <c r="P174" s="151"/>
      <c r="S174" s="10"/>
    </row>
    <row r="175" spans="1:19" ht="38.25">
      <c r="A175" s="258">
        <v>141</v>
      </c>
      <c r="B175" s="260" t="s">
        <v>1532</v>
      </c>
      <c r="C175" s="136" t="s">
        <v>1275</v>
      </c>
      <c r="D175" s="151">
        <f t="shared" si="75"/>
        <v>0</v>
      </c>
      <c r="E175" s="151">
        <f t="shared" si="76"/>
        <v>0</v>
      </c>
      <c r="F175" s="152">
        <f t="shared" si="77"/>
        <v>0</v>
      </c>
      <c r="G175" s="151"/>
      <c r="H175" s="151"/>
      <c r="I175" s="151"/>
      <c r="J175" s="151"/>
      <c r="K175" s="151"/>
      <c r="L175" s="151"/>
      <c r="M175" s="151"/>
      <c r="N175" s="151"/>
      <c r="O175" s="151"/>
      <c r="P175" s="151"/>
      <c r="S175" s="10"/>
    </row>
    <row r="176" spans="1:19" ht="38.25">
      <c r="A176" s="258">
        <v>142</v>
      </c>
      <c r="B176" s="260" t="s">
        <v>1533</v>
      </c>
      <c r="C176" s="136" t="s">
        <v>1276</v>
      </c>
      <c r="D176" s="151">
        <f t="shared" si="75"/>
        <v>0</v>
      </c>
      <c r="E176" s="151">
        <f t="shared" si="76"/>
        <v>0</v>
      </c>
      <c r="F176" s="152">
        <f t="shared" si="77"/>
        <v>0</v>
      </c>
      <c r="G176" s="151"/>
      <c r="H176" s="151"/>
      <c r="I176" s="151"/>
      <c r="J176" s="151"/>
      <c r="K176" s="151"/>
      <c r="L176" s="151"/>
      <c r="M176" s="151"/>
      <c r="N176" s="151"/>
      <c r="O176" s="151"/>
      <c r="P176" s="151"/>
      <c r="S176" s="10"/>
    </row>
    <row r="177" spans="1:19" ht="25.5">
      <c r="A177" s="258">
        <v>143</v>
      </c>
      <c r="B177" s="260" t="s">
        <v>1534</v>
      </c>
      <c r="C177" s="136" t="s">
        <v>476</v>
      </c>
      <c r="D177" s="151">
        <f t="shared" si="75"/>
        <v>0</v>
      </c>
      <c r="E177" s="151">
        <f t="shared" si="76"/>
        <v>0</v>
      </c>
      <c r="F177" s="152">
        <f t="shared" si="77"/>
        <v>0</v>
      </c>
      <c r="G177" s="151"/>
      <c r="H177" s="151"/>
      <c r="I177" s="151"/>
      <c r="J177" s="151"/>
      <c r="K177" s="151"/>
      <c r="L177" s="151"/>
      <c r="M177" s="151"/>
      <c r="N177" s="151"/>
      <c r="O177" s="151"/>
      <c r="P177" s="151"/>
      <c r="S177" s="10"/>
    </row>
    <row r="178" spans="1:19" ht="38.25">
      <c r="A178" s="258">
        <v>144</v>
      </c>
      <c r="B178" s="260" t="s">
        <v>1535</v>
      </c>
      <c r="C178" s="136" t="s">
        <v>1277</v>
      </c>
      <c r="D178" s="151">
        <f t="shared" si="75"/>
        <v>0</v>
      </c>
      <c r="E178" s="151">
        <f t="shared" si="76"/>
        <v>0</v>
      </c>
      <c r="F178" s="152">
        <f t="shared" si="77"/>
        <v>0</v>
      </c>
      <c r="G178" s="151"/>
      <c r="H178" s="151"/>
      <c r="I178" s="151"/>
      <c r="J178" s="151"/>
      <c r="K178" s="151"/>
      <c r="L178" s="151"/>
      <c r="M178" s="151"/>
      <c r="N178" s="151"/>
      <c r="O178" s="151"/>
      <c r="P178" s="151"/>
      <c r="S178" s="10"/>
    </row>
    <row r="179" spans="1:19" ht="38.25">
      <c r="A179" s="258">
        <v>145</v>
      </c>
      <c r="B179" s="260" t="s">
        <v>1536</v>
      </c>
      <c r="C179" s="136" t="s">
        <v>146</v>
      </c>
      <c r="D179" s="151">
        <f t="shared" si="75"/>
        <v>0</v>
      </c>
      <c r="E179" s="151">
        <f t="shared" si="76"/>
        <v>0</v>
      </c>
      <c r="F179" s="152">
        <f t="shared" si="77"/>
        <v>0</v>
      </c>
      <c r="G179" s="151"/>
      <c r="H179" s="151"/>
      <c r="I179" s="151"/>
      <c r="J179" s="151"/>
      <c r="K179" s="151"/>
      <c r="L179" s="151"/>
      <c r="M179" s="151"/>
      <c r="N179" s="151"/>
      <c r="O179" s="151"/>
      <c r="P179" s="151"/>
      <c r="S179" s="10"/>
    </row>
    <row r="180" spans="1:19" ht="38.25">
      <c r="A180" s="258">
        <v>146</v>
      </c>
      <c r="B180" s="260" t="s">
        <v>1537</v>
      </c>
      <c r="C180" s="136" t="s">
        <v>147</v>
      </c>
      <c r="D180" s="151">
        <f t="shared" si="75"/>
        <v>0</v>
      </c>
      <c r="E180" s="151">
        <f t="shared" si="76"/>
        <v>0</v>
      </c>
      <c r="F180" s="152">
        <f t="shared" si="77"/>
        <v>0</v>
      </c>
      <c r="G180" s="151"/>
      <c r="H180" s="151"/>
      <c r="I180" s="151"/>
      <c r="J180" s="151"/>
      <c r="K180" s="151"/>
      <c r="L180" s="151"/>
      <c r="M180" s="151"/>
      <c r="N180" s="151"/>
      <c r="O180" s="151"/>
      <c r="P180" s="151"/>
      <c r="S180" s="10"/>
    </row>
    <row r="181" spans="1:19" ht="38.25">
      <c r="A181" s="258">
        <v>147</v>
      </c>
      <c r="B181" s="260" t="s">
        <v>1538</v>
      </c>
      <c r="C181" s="136" t="s">
        <v>148</v>
      </c>
      <c r="D181" s="151">
        <f t="shared" si="75"/>
        <v>0</v>
      </c>
      <c r="E181" s="151">
        <f t="shared" si="76"/>
        <v>0</v>
      </c>
      <c r="F181" s="152">
        <f t="shared" si="77"/>
        <v>0</v>
      </c>
      <c r="G181" s="151"/>
      <c r="H181" s="151"/>
      <c r="I181" s="151"/>
      <c r="J181" s="151"/>
      <c r="K181" s="151"/>
      <c r="L181" s="151"/>
      <c r="M181" s="151"/>
      <c r="N181" s="151"/>
      <c r="O181" s="151"/>
      <c r="P181" s="151"/>
      <c r="S181" s="10"/>
    </row>
    <row r="182" spans="1:19" ht="38.25">
      <c r="A182" s="258">
        <v>148</v>
      </c>
      <c r="B182" s="260" t="s">
        <v>1539</v>
      </c>
      <c r="C182" s="136" t="s">
        <v>149</v>
      </c>
      <c r="D182" s="151">
        <f t="shared" si="75"/>
        <v>0</v>
      </c>
      <c r="E182" s="151">
        <f t="shared" si="76"/>
        <v>0</v>
      </c>
      <c r="F182" s="152">
        <f t="shared" si="77"/>
        <v>0</v>
      </c>
      <c r="G182" s="151"/>
      <c r="H182" s="151"/>
      <c r="I182" s="151"/>
      <c r="J182" s="151"/>
      <c r="K182" s="151"/>
      <c r="L182" s="151"/>
      <c r="M182" s="151"/>
      <c r="N182" s="151"/>
      <c r="O182" s="151"/>
      <c r="P182" s="151"/>
      <c r="S182" s="10"/>
    </row>
    <row r="183" spans="1:19" ht="49.5" customHeight="1">
      <c r="A183" s="258">
        <v>149</v>
      </c>
      <c r="B183" s="260" t="s">
        <v>1540</v>
      </c>
      <c r="C183" s="136" t="s">
        <v>1541</v>
      </c>
      <c r="D183" s="151">
        <f t="shared" si="75"/>
        <v>0</v>
      </c>
      <c r="E183" s="151">
        <f t="shared" si="76"/>
        <v>0</v>
      </c>
      <c r="F183" s="152">
        <f t="shared" si="77"/>
        <v>0</v>
      </c>
      <c r="G183" s="151"/>
      <c r="H183" s="151"/>
      <c r="I183" s="151"/>
      <c r="J183" s="151"/>
      <c r="K183" s="151"/>
      <c r="L183" s="151"/>
      <c r="M183" s="151"/>
      <c r="N183" s="151"/>
      <c r="O183" s="151"/>
      <c r="P183" s="151"/>
      <c r="S183" s="10"/>
    </row>
    <row r="184" spans="1:19" ht="38.25">
      <c r="A184" s="258">
        <v>150</v>
      </c>
      <c r="B184" s="260" t="s">
        <v>1542</v>
      </c>
      <c r="C184" s="136" t="s">
        <v>1543</v>
      </c>
      <c r="D184" s="151">
        <f t="shared" si="75"/>
        <v>0</v>
      </c>
      <c r="E184" s="151">
        <f t="shared" si="76"/>
        <v>0</v>
      </c>
      <c r="F184" s="152">
        <f t="shared" si="77"/>
        <v>0</v>
      </c>
      <c r="G184" s="151"/>
      <c r="H184" s="151"/>
      <c r="I184" s="151"/>
      <c r="J184" s="151"/>
      <c r="K184" s="151"/>
      <c r="L184" s="151"/>
      <c r="M184" s="151"/>
      <c r="N184" s="151"/>
      <c r="O184" s="151"/>
      <c r="P184" s="151"/>
      <c r="S184" s="10"/>
    </row>
    <row r="185" spans="1:19" ht="38.25">
      <c r="A185" s="258">
        <v>151</v>
      </c>
      <c r="B185" s="260" t="s">
        <v>1544</v>
      </c>
      <c r="C185" s="136" t="s">
        <v>1545</v>
      </c>
      <c r="D185" s="151">
        <f t="shared" si="75"/>
        <v>0</v>
      </c>
      <c r="E185" s="151">
        <f t="shared" si="76"/>
        <v>0</v>
      </c>
      <c r="F185" s="152">
        <f t="shared" ref="F185" si="83">IF(E185=0,0,ROUND(D185/E185,1))</f>
        <v>0</v>
      </c>
      <c r="G185" s="151"/>
      <c r="H185" s="151"/>
      <c r="I185" s="151"/>
      <c r="J185" s="151"/>
      <c r="K185" s="151"/>
      <c r="L185" s="151"/>
      <c r="M185" s="151"/>
      <c r="N185" s="151"/>
      <c r="O185" s="151"/>
      <c r="P185" s="151"/>
      <c r="S185" s="10"/>
    </row>
    <row r="186" spans="1:19" ht="38.25">
      <c r="A186" s="258">
        <v>152</v>
      </c>
      <c r="B186" s="260" t="s">
        <v>1546</v>
      </c>
      <c r="C186" s="136" t="s">
        <v>1547</v>
      </c>
      <c r="D186" s="151">
        <f t="shared" si="75"/>
        <v>0</v>
      </c>
      <c r="E186" s="151">
        <f t="shared" si="76"/>
        <v>0</v>
      </c>
      <c r="F186" s="152">
        <f t="shared" ref="F186" si="84">IF(E186=0,0,ROUND(D186/E186,1))</f>
        <v>0</v>
      </c>
      <c r="G186" s="151"/>
      <c r="H186" s="151"/>
      <c r="I186" s="151"/>
      <c r="J186" s="151"/>
      <c r="K186" s="151"/>
      <c r="L186" s="151"/>
      <c r="M186" s="151"/>
      <c r="N186" s="151"/>
      <c r="O186" s="151"/>
      <c r="P186" s="151"/>
      <c r="S186" s="10"/>
    </row>
    <row r="187" spans="1:19" ht="38.25">
      <c r="A187" s="258">
        <v>153</v>
      </c>
      <c r="B187" s="260" t="s">
        <v>1548</v>
      </c>
      <c r="C187" s="136" t="s">
        <v>1549</v>
      </c>
      <c r="D187" s="151">
        <f t="shared" si="75"/>
        <v>0</v>
      </c>
      <c r="E187" s="151">
        <f t="shared" si="76"/>
        <v>0</v>
      </c>
      <c r="F187" s="152">
        <f t="shared" ref="F187" si="85">IF(E187=0,0,ROUND(D187/E187,1))</f>
        <v>0</v>
      </c>
      <c r="G187" s="151"/>
      <c r="H187" s="151"/>
      <c r="I187" s="151"/>
      <c r="J187" s="151"/>
      <c r="K187" s="151"/>
      <c r="L187" s="151"/>
      <c r="M187" s="151"/>
      <c r="N187" s="151"/>
      <c r="O187" s="151"/>
      <c r="P187" s="151"/>
      <c r="S187" s="10"/>
    </row>
    <row r="188" spans="1:19" ht="38.25">
      <c r="A188" s="258">
        <v>154</v>
      </c>
      <c r="B188" s="260" t="s">
        <v>1550</v>
      </c>
      <c r="C188" s="136" t="s">
        <v>1551</v>
      </c>
      <c r="D188" s="151">
        <f t="shared" si="75"/>
        <v>0</v>
      </c>
      <c r="E188" s="151">
        <f t="shared" si="76"/>
        <v>0</v>
      </c>
      <c r="F188" s="152">
        <f t="shared" ref="F188" si="86">IF(E188=0,0,ROUND(D188/E188,1))</f>
        <v>0</v>
      </c>
      <c r="G188" s="151"/>
      <c r="H188" s="151"/>
      <c r="I188" s="151"/>
      <c r="J188" s="151"/>
      <c r="K188" s="151"/>
      <c r="L188" s="151"/>
      <c r="M188" s="151"/>
      <c r="N188" s="151"/>
      <c r="O188" s="151"/>
      <c r="P188" s="151"/>
      <c r="S188" s="10"/>
    </row>
    <row r="189" spans="1:19" ht="38.25">
      <c r="A189" s="258">
        <v>155</v>
      </c>
      <c r="B189" s="260" t="s">
        <v>1552</v>
      </c>
      <c r="C189" s="136" t="s">
        <v>1553</v>
      </c>
      <c r="D189" s="151">
        <f t="shared" si="75"/>
        <v>0</v>
      </c>
      <c r="E189" s="151">
        <f t="shared" si="76"/>
        <v>0</v>
      </c>
      <c r="F189" s="152">
        <f t="shared" ref="F189" si="87">IF(E189=0,0,ROUND(D189/E189,1))</f>
        <v>0</v>
      </c>
      <c r="G189" s="151"/>
      <c r="H189" s="151"/>
      <c r="I189" s="151"/>
      <c r="J189" s="151"/>
      <c r="K189" s="151"/>
      <c r="L189" s="151"/>
      <c r="M189" s="151"/>
      <c r="N189" s="151"/>
      <c r="O189" s="151"/>
      <c r="P189" s="151"/>
      <c r="S189" s="10"/>
    </row>
    <row r="190" spans="1:19" ht="38.25">
      <c r="A190" s="258">
        <v>156</v>
      </c>
      <c r="B190" s="260" t="s">
        <v>1554</v>
      </c>
      <c r="C190" s="136" t="s">
        <v>1555</v>
      </c>
      <c r="D190" s="151">
        <f t="shared" si="75"/>
        <v>0</v>
      </c>
      <c r="E190" s="151">
        <f t="shared" si="76"/>
        <v>0</v>
      </c>
      <c r="F190" s="152">
        <f t="shared" ref="F190" si="88">IF(E190=0,0,ROUND(D190/E190,1))</f>
        <v>0</v>
      </c>
      <c r="G190" s="151"/>
      <c r="H190" s="151"/>
      <c r="I190" s="151"/>
      <c r="J190" s="151"/>
      <c r="K190" s="151"/>
      <c r="L190" s="151"/>
      <c r="M190" s="151"/>
      <c r="N190" s="151"/>
      <c r="O190" s="151"/>
      <c r="P190" s="151"/>
      <c r="S190" s="10"/>
    </row>
    <row r="191" spans="1:19" ht="38.25">
      <c r="A191" s="258">
        <v>157</v>
      </c>
      <c r="B191" s="260" t="s">
        <v>1556</v>
      </c>
      <c r="C191" s="136" t="s">
        <v>1557</v>
      </c>
      <c r="D191" s="151">
        <f t="shared" si="75"/>
        <v>0</v>
      </c>
      <c r="E191" s="151">
        <f t="shared" si="76"/>
        <v>0</v>
      </c>
      <c r="F191" s="152">
        <f t="shared" ref="F191" si="89">IF(E191=0,0,ROUND(D191/E191,1))</f>
        <v>0</v>
      </c>
      <c r="G191" s="151"/>
      <c r="H191" s="151"/>
      <c r="I191" s="151"/>
      <c r="J191" s="151"/>
      <c r="K191" s="151"/>
      <c r="L191" s="151"/>
      <c r="M191" s="151"/>
      <c r="N191" s="151"/>
      <c r="O191" s="151"/>
      <c r="P191" s="151"/>
      <c r="S191" s="10"/>
    </row>
    <row r="192" spans="1:19" ht="38.25">
      <c r="A192" s="258">
        <v>158</v>
      </c>
      <c r="B192" s="260" t="s">
        <v>1558</v>
      </c>
      <c r="C192" s="136" t="s">
        <v>1559</v>
      </c>
      <c r="D192" s="151">
        <f t="shared" si="75"/>
        <v>0</v>
      </c>
      <c r="E192" s="151">
        <f t="shared" si="76"/>
        <v>0</v>
      </c>
      <c r="F192" s="152">
        <f t="shared" ref="F192" si="90">IF(E192=0,0,ROUND(D192/E192,1))</f>
        <v>0</v>
      </c>
      <c r="G192" s="151"/>
      <c r="H192" s="151"/>
      <c r="I192" s="151"/>
      <c r="J192" s="151"/>
      <c r="K192" s="151"/>
      <c r="L192" s="151"/>
      <c r="M192" s="151"/>
      <c r="N192" s="151"/>
      <c r="O192" s="151"/>
      <c r="P192" s="151"/>
      <c r="S192" s="10"/>
    </row>
    <row r="193" spans="1:19" ht="51">
      <c r="A193" s="258">
        <v>159</v>
      </c>
      <c r="B193" s="260" t="s">
        <v>1560</v>
      </c>
      <c r="C193" s="136" t="s">
        <v>1302</v>
      </c>
      <c r="D193" s="151">
        <f t="shared" si="75"/>
        <v>0</v>
      </c>
      <c r="E193" s="151">
        <f t="shared" si="76"/>
        <v>0</v>
      </c>
      <c r="F193" s="152">
        <f t="shared" si="77"/>
        <v>0</v>
      </c>
      <c r="G193" s="151"/>
      <c r="H193" s="151"/>
      <c r="I193" s="151"/>
      <c r="J193" s="151"/>
      <c r="K193" s="151"/>
      <c r="L193" s="151"/>
      <c r="M193" s="151"/>
      <c r="N193" s="151"/>
      <c r="O193" s="151"/>
      <c r="P193" s="151"/>
      <c r="S193" s="10"/>
    </row>
    <row r="194" spans="1:19" ht="51">
      <c r="A194" s="258">
        <v>160</v>
      </c>
      <c r="B194" s="260" t="s">
        <v>1561</v>
      </c>
      <c r="C194" s="136" t="s">
        <v>1303</v>
      </c>
      <c r="D194" s="151">
        <f t="shared" si="75"/>
        <v>0</v>
      </c>
      <c r="E194" s="151">
        <f t="shared" si="76"/>
        <v>0</v>
      </c>
      <c r="F194" s="152">
        <f t="shared" ref="F194" si="91">IF(E194=0,0,ROUND(D194/E194,1))</f>
        <v>0</v>
      </c>
      <c r="G194" s="151"/>
      <c r="H194" s="151"/>
      <c r="I194" s="151"/>
      <c r="J194" s="151"/>
      <c r="K194" s="151"/>
      <c r="L194" s="151"/>
      <c r="M194" s="151"/>
      <c r="N194" s="151"/>
      <c r="O194" s="151"/>
      <c r="P194" s="151"/>
      <c r="S194" s="10"/>
    </row>
    <row r="195" spans="1:19">
      <c r="A195" s="258">
        <v>161</v>
      </c>
      <c r="B195" s="260" t="s">
        <v>1562</v>
      </c>
      <c r="C195" s="150" t="s">
        <v>479</v>
      </c>
      <c r="D195" s="151">
        <f t="shared" si="75"/>
        <v>0</v>
      </c>
      <c r="E195" s="151">
        <f t="shared" si="76"/>
        <v>0</v>
      </c>
      <c r="F195" s="152">
        <f t="shared" si="77"/>
        <v>0</v>
      </c>
      <c r="G195" s="151"/>
      <c r="H195" s="151"/>
      <c r="I195" s="151"/>
      <c r="J195" s="151"/>
      <c r="K195" s="151"/>
      <c r="L195" s="151"/>
      <c r="M195" s="151"/>
      <c r="N195" s="151"/>
      <c r="O195" s="151"/>
      <c r="P195" s="151"/>
      <c r="S195" s="10"/>
    </row>
    <row r="196" spans="1:19">
      <c r="A196" s="258">
        <v>162</v>
      </c>
      <c r="B196" s="260" t="s">
        <v>1563</v>
      </c>
      <c r="C196" s="136" t="s">
        <v>480</v>
      </c>
      <c r="D196" s="151">
        <f t="shared" si="75"/>
        <v>0</v>
      </c>
      <c r="E196" s="151">
        <f t="shared" si="76"/>
        <v>0</v>
      </c>
      <c r="F196" s="152">
        <f t="shared" si="77"/>
        <v>0</v>
      </c>
      <c r="G196" s="151"/>
      <c r="H196" s="151"/>
      <c r="I196" s="151"/>
      <c r="J196" s="151"/>
      <c r="K196" s="151"/>
      <c r="L196" s="151"/>
      <c r="M196" s="151"/>
      <c r="N196" s="151"/>
      <c r="O196" s="151"/>
      <c r="P196" s="151"/>
      <c r="S196" s="10"/>
    </row>
    <row r="197" spans="1:19">
      <c r="A197" s="258">
        <v>163</v>
      </c>
      <c r="B197" s="260" t="s">
        <v>1564</v>
      </c>
      <c r="C197" s="136" t="s">
        <v>144</v>
      </c>
      <c r="D197" s="151">
        <f t="shared" si="75"/>
        <v>0</v>
      </c>
      <c r="E197" s="151">
        <f t="shared" si="76"/>
        <v>0</v>
      </c>
      <c r="F197" s="152">
        <f t="shared" si="77"/>
        <v>0</v>
      </c>
      <c r="G197" s="151"/>
      <c r="H197" s="151"/>
      <c r="I197" s="151"/>
      <c r="J197" s="151"/>
      <c r="K197" s="151"/>
      <c r="L197" s="151"/>
      <c r="M197" s="151"/>
      <c r="N197" s="151"/>
      <c r="O197" s="151"/>
      <c r="P197" s="151"/>
      <c r="S197" s="10"/>
    </row>
    <row r="198" spans="1:19">
      <c r="A198" s="258">
        <v>164</v>
      </c>
      <c r="B198" s="260" t="s">
        <v>1565</v>
      </c>
      <c r="C198" s="136" t="s">
        <v>1566</v>
      </c>
      <c r="D198" s="151">
        <f t="shared" ref="D198:D211" si="92">G198+K198+M198+O198+I198</f>
        <v>0</v>
      </c>
      <c r="E198" s="151">
        <f t="shared" ref="E198:E211" si="93">H198+L198+N198+P198+J198</f>
        <v>0</v>
      </c>
      <c r="F198" s="152">
        <f t="shared" ref="F198:F211" si="94">IF(E198=0,0,ROUND(D198/E198,1))</f>
        <v>0</v>
      </c>
      <c r="G198" s="151"/>
      <c r="H198" s="151"/>
      <c r="I198" s="151"/>
      <c r="J198" s="151"/>
      <c r="K198" s="151"/>
      <c r="L198" s="151"/>
      <c r="M198" s="151"/>
      <c r="N198" s="151"/>
      <c r="O198" s="151"/>
      <c r="P198" s="151"/>
      <c r="S198" s="10"/>
    </row>
    <row r="199" spans="1:19">
      <c r="A199" s="258">
        <v>165</v>
      </c>
      <c r="B199" s="260" t="s">
        <v>1567</v>
      </c>
      <c r="C199" s="136" t="s">
        <v>1568</v>
      </c>
      <c r="D199" s="151">
        <f t="shared" si="92"/>
        <v>0</v>
      </c>
      <c r="E199" s="151">
        <f t="shared" si="93"/>
        <v>0</v>
      </c>
      <c r="F199" s="152">
        <f t="shared" si="94"/>
        <v>0</v>
      </c>
      <c r="G199" s="151"/>
      <c r="H199" s="151"/>
      <c r="I199" s="151"/>
      <c r="J199" s="151"/>
      <c r="K199" s="151"/>
      <c r="L199" s="151"/>
      <c r="M199" s="151"/>
      <c r="N199" s="151"/>
      <c r="O199" s="151"/>
      <c r="P199" s="151"/>
      <c r="S199" s="10"/>
    </row>
    <row r="200" spans="1:19">
      <c r="A200" s="258">
        <v>166</v>
      </c>
      <c r="B200" s="260" t="s">
        <v>1569</v>
      </c>
      <c r="C200" s="136" t="s">
        <v>1570</v>
      </c>
      <c r="D200" s="151">
        <f t="shared" si="92"/>
        <v>0</v>
      </c>
      <c r="E200" s="151">
        <f t="shared" si="93"/>
        <v>0</v>
      </c>
      <c r="F200" s="152">
        <f t="shared" si="94"/>
        <v>0</v>
      </c>
      <c r="G200" s="151"/>
      <c r="H200" s="151"/>
      <c r="I200" s="151"/>
      <c r="J200" s="151"/>
      <c r="K200" s="151"/>
      <c r="L200" s="151"/>
      <c r="M200" s="151"/>
      <c r="N200" s="151"/>
      <c r="O200" s="151"/>
      <c r="P200" s="151"/>
      <c r="S200" s="10"/>
    </row>
    <row r="201" spans="1:19">
      <c r="A201" s="258">
        <v>167</v>
      </c>
      <c r="B201" s="260" t="s">
        <v>1571</v>
      </c>
      <c r="C201" s="136" t="s">
        <v>1572</v>
      </c>
      <c r="D201" s="151">
        <f t="shared" si="92"/>
        <v>0</v>
      </c>
      <c r="E201" s="151">
        <f t="shared" si="93"/>
        <v>0</v>
      </c>
      <c r="F201" s="152">
        <f t="shared" si="94"/>
        <v>0</v>
      </c>
      <c r="G201" s="151"/>
      <c r="H201" s="151"/>
      <c r="I201" s="151"/>
      <c r="J201" s="151"/>
      <c r="K201" s="151"/>
      <c r="L201" s="151"/>
      <c r="M201" s="151"/>
      <c r="N201" s="151"/>
      <c r="O201" s="151"/>
      <c r="P201" s="151"/>
      <c r="S201" s="10"/>
    </row>
    <row r="202" spans="1:19">
      <c r="A202" s="258">
        <v>168</v>
      </c>
      <c r="B202" s="260" t="s">
        <v>1573</v>
      </c>
      <c r="C202" s="136" t="s">
        <v>1574</v>
      </c>
      <c r="D202" s="151">
        <f t="shared" si="92"/>
        <v>0</v>
      </c>
      <c r="E202" s="151">
        <f t="shared" si="93"/>
        <v>0</v>
      </c>
      <c r="F202" s="152">
        <f t="shared" si="94"/>
        <v>0</v>
      </c>
      <c r="G202" s="151"/>
      <c r="H202" s="151"/>
      <c r="I202" s="151"/>
      <c r="J202" s="151"/>
      <c r="K202" s="151"/>
      <c r="L202" s="151"/>
      <c r="M202" s="151"/>
      <c r="N202" s="151"/>
      <c r="O202" s="151"/>
      <c r="P202" s="151"/>
      <c r="S202" s="10"/>
    </row>
    <row r="203" spans="1:19">
      <c r="A203" s="258">
        <v>169</v>
      </c>
      <c r="B203" s="260" t="s">
        <v>1575</v>
      </c>
      <c r="C203" s="136" t="s">
        <v>1576</v>
      </c>
      <c r="D203" s="151">
        <f t="shared" si="92"/>
        <v>0</v>
      </c>
      <c r="E203" s="151">
        <f t="shared" si="93"/>
        <v>0</v>
      </c>
      <c r="F203" s="152">
        <f t="shared" si="94"/>
        <v>0</v>
      </c>
      <c r="G203" s="151"/>
      <c r="H203" s="151"/>
      <c r="I203" s="151"/>
      <c r="J203" s="151"/>
      <c r="K203" s="151"/>
      <c r="L203" s="151"/>
      <c r="M203" s="151"/>
      <c r="N203" s="151"/>
      <c r="O203" s="151"/>
      <c r="P203" s="151"/>
      <c r="S203" s="10"/>
    </row>
    <row r="204" spans="1:19">
      <c r="A204" s="258">
        <v>170</v>
      </c>
      <c r="B204" s="260" t="s">
        <v>1577</v>
      </c>
      <c r="C204" s="136" t="s">
        <v>1578</v>
      </c>
      <c r="D204" s="151">
        <f t="shared" si="92"/>
        <v>0</v>
      </c>
      <c r="E204" s="151">
        <f t="shared" si="93"/>
        <v>0</v>
      </c>
      <c r="F204" s="152">
        <f t="shared" si="94"/>
        <v>0</v>
      </c>
      <c r="G204" s="151"/>
      <c r="H204" s="151"/>
      <c r="I204" s="151"/>
      <c r="J204" s="151"/>
      <c r="K204" s="151"/>
      <c r="L204" s="151"/>
      <c r="M204" s="151"/>
      <c r="N204" s="151"/>
      <c r="O204" s="151"/>
      <c r="P204" s="151"/>
      <c r="S204" s="10"/>
    </row>
    <row r="205" spans="1:19" ht="25.5">
      <c r="A205" s="258">
        <v>171</v>
      </c>
      <c r="B205" s="260" t="s">
        <v>1579</v>
      </c>
      <c r="C205" s="136" t="s">
        <v>1580</v>
      </c>
      <c r="D205" s="151">
        <f t="shared" si="92"/>
        <v>0</v>
      </c>
      <c r="E205" s="151">
        <f t="shared" si="93"/>
        <v>0</v>
      </c>
      <c r="F205" s="152">
        <f t="shared" si="94"/>
        <v>0</v>
      </c>
      <c r="G205" s="151"/>
      <c r="H205" s="151"/>
      <c r="I205" s="151"/>
      <c r="J205" s="151"/>
      <c r="K205" s="151"/>
      <c r="L205" s="151"/>
      <c r="M205" s="151"/>
      <c r="N205" s="151"/>
      <c r="O205" s="151"/>
      <c r="P205" s="151"/>
      <c r="S205" s="10"/>
    </row>
    <row r="206" spans="1:19" ht="25.5">
      <c r="A206" s="258">
        <v>172</v>
      </c>
      <c r="B206" s="260" t="s">
        <v>1581</v>
      </c>
      <c r="C206" s="136" t="s">
        <v>1582</v>
      </c>
      <c r="D206" s="151">
        <f t="shared" si="92"/>
        <v>0</v>
      </c>
      <c r="E206" s="151">
        <f t="shared" si="93"/>
        <v>0</v>
      </c>
      <c r="F206" s="152">
        <f t="shared" si="94"/>
        <v>0</v>
      </c>
      <c r="G206" s="151"/>
      <c r="H206" s="151"/>
      <c r="I206" s="151"/>
      <c r="J206" s="151"/>
      <c r="K206" s="151"/>
      <c r="L206" s="151"/>
      <c r="M206" s="151"/>
      <c r="N206" s="151"/>
      <c r="O206" s="151"/>
      <c r="P206" s="151"/>
      <c r="S206" s="10"/>
    </row>
    <row r="207" spans="1:19" ht="25.5">
      <c r="A207" s="258">
        <v>173</v>
      </c>
      <c r="B207" s="260" t="s">
        <v>1583</v>
      </c>
      <c r="C207" s="136" t="s">
        <v>1584</v>
      </c>
      <c r="D207" s="151">
        <f t="shared" si="92"/>
        <v>0</v>
      </c>
      <c r="E207" s="151">
        <f t="shared" si="93"/>
        <v>0</v>
      </c>
      <c r="F207" s="152">
        <f t="shared" si="94"/>
        <v>0</v>
      </c>
      <c r="G207" s="151"/>
      <c r="H207" s="151"/>
      <c r="I207" s="151"/>
      <c r="J207" s="151"/>
      <c r="K207" s="151"/>
      <c r="L207" s="151"/>
      <c r="M207" s="151"/>
      <c r="N207" s="151"/>
      <c r="O207" s="151"/>
      <c r="P207" s="151"/>
      <c r="S207" s="10"/>
    </row>
    <row r="208" spans="1:19" ht="25.5">
      <c r="A208" s="258">
        <v>174</v>
      </c>
      <c r="B208" s="260" t="s">
        <v>1585</v>
      </c>
      <c r="C208" s="136" t="s">
        <v>1586</v>
      </c>
      <c r="D208" s="151">
        <f t="shared" si="92"/>
        <v>0</v>
      </c>
      <c r="E208" s="151">
        <f t="shared" si="93"/>
        <v>0</v>
      </c>
      <c r="F208" s="152">
        <f t="shared" si="94"/>
        <v>0</v>
      </c>
      <c r="G208" s="151"/>
      <c r="H208" s="151"/>
      <c r="I208" s="151"/>
      <c r="J208" s="151"/>
      <c r="K208" s="151"/>
      <c r="L208" s="151"/>
      <c r="M208" s="151"/>
      <c r="N208" s="151"/>
      <c r="O208" s="151"/>
      <c r="P208" s="151"/>
      <c r="S208" s="10"/>
    </row>
    <row r="209" spans="1:19" ht="25.5">
      <c r="A209" s="258">
        <v>175</v>
      </c>
      <c r="B209" s="260" t="s">
        <v>1587</v>
      </c>
      <c r="C209" s="136" t="s">
        <v>1588</v>
      </c>
      <c r="D209" s="151">
        <f t="shared" si="92"/>
        <v>0</v>
      </c>
      <c r="E209" s="151">
        <f t="shared" si="93"/>
        <v>0</v>
      </c>
      <c r="F209" s="152">
        <f t="shared" si="94"/>
        <v>0</v>
      </c>
      <c r="G209" s="151"/>
      <c r="H209" s="151"/>
      <c r="I209" s="151"/>
      <c r="J209" s="151"/>
      <c r="K209" s="151"/>
      <c r="L209" s="151"/>
      <c r="M209" s="151"/>
      <c r="N209" s="151"/>
      <c r="O209" s="151"/>
      <c r="P209" s="151"/>
      <c r="S209" s="10"/>
    </row>
    <row r="210" spans="1:19" ht="25.5">
      <c r="A210" s="258">
        <v>176</v>
      </c>
      <c r="B210" s="260" t="s">
        <v>1589</v>
      </c>
      <c r="C210" s="136" t="s">
        <v>1590</v>
      </c>
      <c r="D210" s="151">
        <f t="shared" si="92"/>
        <v>0</v>
      </c>
      <c r="E210" s="151">
        <f t="shared" si="93"/>
        <v>0</v>
      </c>
      <c r="F210" s="152">
        <f t="shared" si="94"/>
        <v>0</v>
      </c>
      <c r="G210" s="151"/>
      <c r="H210" s="151"/>
      <c r="I210" s="151"/>
      <c r="J210" s="151"/>
      <c r="K210" s="151"/>
      <c r="L210" s="151"/>
      <c r="M210" s="151"/>
      <c r="N210" s="151"/>
      <c r="O210" s="151"/>
      <c r="P210" s="151"/>
      <c r="S210" s="10"/>
    </row>
    <row r="211" spans="1:19" ht="25.5">
      <c r="A211" s="258">
        <v>177</v>
      </c>
      <c r="B211" s="260" t="s">
        <v>1591</v>
      </c>
      <c r="C211" s="136" t="s">
        <v>1592</v>
      </c>
      <c r="D211" s="151">
        <f t="shared" si="92"/>
        <v>0</v>
      </c>
      <c r="E211" s="151">
        <f t="shared" si="93"/>
        <v>0</v>
      </c>
      <c r="F211" s="152">
        <f t="shared" si="94"/>
        <v>0</v>
      </c>
      <c r="G211" s="151"/>
      <c r="H211" s="151"/>
      <c r="I211" s="151"/>
      <c r="J211" s="151"/>
      <c r="K211" s="151"/>
      <c r="L211" s="151"/>
      <c r="M211" s="151"/>
      <c r="N211" s="151"/>
      <c r="O211" s="151"/>
      <c r="P211" s="151"/>
      <c r="S211" s="10"/>
    </row>
    <row r="212" spans="1:19">
      <c r="A212" s="243">
        <v>20</v>
      </c>
      <c r="B212" s="247" t="s">
        <v>1593</v>
      </c>
      <c r="C212" s="249" t="s">
        <v>266</v>
      </c>
      <c r="D212" s="252">
        <f>SUM(D213:D222)</f>
        <v>0</v>
      </c>
      <c r="E212" s="252">
        <f t="shared" ref="E212" si="95">SUM(E213:E222)</f>
        <v>0</v>
      </c>
      <c r="F212" s="253">
        <f t="shared" si="77"/>
        <v>0</v>
      </c>
      <c r="G212" s="252">
        <f t="shared" ref="G212" si="96">SUM(G213:G222)</f>
        <v>0</v>
      </c>
      <c r="H212" s="252">
        <f t="shared" ref="H212" si="97">SUM(H213:H222)</f>
        <v>0</v>
      </c>
      <c r="I212" s="252">
        <f t="shared" ref="I212:P212" si="98">SUM(I213:I222)</f>
        <v>0</v>
      </c>
      <c r="J212" s="252">
        <f t="shared" si="98"/>
        <v>0</v>
      </c>
      <c r="K212" s="252">
        <f t="shared" si="98"/>
        <v>0</v>
      </c>
      <c r="L212" s="252">
        <f t="shared" si="98"/>
        <v>0</v>
      </c>
      <c r="M212" s="252">
        <f t="shared" si="98"/>
        <v>0</v>
      </c>
      <c r="N212" s="252">
        <f t="shared" si="98"/>
        <v>0</v>
      </c>
      <c r="O212" s="252">
        <f t="shared" si="98"/>
        <v>0</v>
      </c>
      <c r="P212" s="252">
        <f t="shared" si="98"/>
        <v>0</v>
      </c>
      <c r="S212" s="10"/>
    </row>
    <row r="213" spans="1:19" ht="38.25">
      <c r="A213" s="258">
        <v>178</v>
      </c>
      <c r="B213" s="260" t="s">
        <v>1594</v>
      </c>
      <c r="C213" s="136" t="s">
        <v>481</v>
      </c>
      <c r="D213" s="151">
        <f t="shared" si="75"/>
        <v>0</v>
      </c>
      <c r="E213" s="151">
        <f t="shared" si="76"/>
        <v>0</v>
      </c>
      <c r="F213" s="152">
        <f t="shared" si="77"/>
        <v>0</v>
      </c>
      <c r="G213" s="151"/>
      <c r="H213" s="151"/>
      <c r="I213" s="151"/>
      <c r="J213" s="151"/>
      <c r="K213" s="151"/>
      <c r="L213" s="151"/>
      <c r="M213" s="151"/>
      <c r="N213" s="151"/>
      <c r="O213" s="151"/>
      <c r="P213" s="151"/>
      <c r="S213" s="10"/>
    </row>
    <row r="214" spans="1:19" ht="25.5">
      <c r="A214" s="258">
        <v>179</v>
      </c>
      <c r="B214" s="260" t="s">
        <v>1595</v>
      </c>
      <c r="C214" s="136" t="s">
        <v>267</v>
      </c>
      <c r="D214" s="151">
        <f t="shared" si="75"/>
        <v>0</v>
      </c>
      <c r="E214" s="151">
        <f t="shared" si="76"/>
        <v>0</v>
      </c>
      <c r="F214" s="152">
        <f t="shared" si="77"/>
        <v>0</v>
      </c>
      <c r="G214" s="151"/>
      <c r="H214" s="151"/>
      <c r="I214" s="151"/>
      <c r="J214" s="151"/>
      <c r="K214" s="151"/>
      <c r="L214" s="151"/>
      <c r="M214" s="151"/>
      <c r="N214" s="151"/>
      <c r="O214" s="151"/>
      <c r="P214" s="151"/>
      <c r="S214" s="10"/>
    </row>
    <row r="215" spans="1:19">
      <c r="A215" s="258">
        <v>180</v>
      </c>
      <c r="B215" s="260" t="s">
        <v>1596</v>
      </c>
      <c r="C215" s="136" t="s">
        <v>268</v>
      </c>
      <c r="D215" s="151">
        <f t="shared" si="75"/>
        <v>0</v>
      </c>
      <c r="E215" s="151">
        <f t="shared" si="76"/>
        <v>0</v>
      </c>
      <c r="F215" s="152">
        <f t="shared" si="77"/>
        <v>0</v>
      </c>
      <c r="G215" s="151"/>
      <c r="H215" s="151"/>
      <c r="I215" s="151"/>
      <c r="J215" s="151"/>
      <c r="K215" s="151"/>
      <c r="L215" s="151"/>
      <c r="M215" s="151"/>
      <c r="N215" s="151"/>
      <c r="O215" s="151"/>
      <c r="P215" s="151"/>
      <c r="S215" s="10"/>
    </row>
    <row r="216" spans="1:19" ht="51">
      <c r="A216" s="258">
        <v>181</v>
      </c>
      <c r="B216" s="260" t="s">
        <v>1597</v>
      </c>
      <c r="C216" s="136" t="s">
        <v>269</v>
      </c>
      <c r="D216" s="151">
        <f t="shared" si="75"/>
        <v>0</v>
      </c>
      <c r="E216" s="151">
        <f t="shared" si="76"/>
        <v>0</v>
      </c>
      <c r="F216" s="152">
        <f t="shared" si="77"/>
        <v>0</v>
      </c>
      <c r="G216" s="151"/>
      <c r="H216" s="151"/>
      <c r="I216" s="151"/>
      <c r="J216" s="151"/>
      <c r="K216" s="151"/>
      <c r="L216" s="151"/>
      <c r="M216" s="151"/>
      <c r="N216" s="151"/>
      <c r="O216" s="151"/>
      <c r="P216" s="151"/>
      <c r="S216" s="10"/>
    </row>
    <row r="217" spans="1:19" ht="38.25">
      <c r="A217" s="258">
        <v>182</v>
      </c>
      <c r="B217" s="260" t="s">
        <v>1598</v>
      </c>
      <c r="C217" s="136" t="s">
        <v>1278</v>
      </c>
      <c r="D217" s="151">
        <f t="shared" si="75"/>
        <v>0</v>
      </c>
      <c r="E217" s="151">
        <f t="shared" si="76"/>
        <v>0</v>
      </c>
      <c r="F217" s="152">
        <f t="shared" si="77"/>
        <v>0</v>
      </c>
      <c r="G217" s="151"/>
      <c r="H217" s="151"/>
      <c r="I217" s="151"/>
      <c r="J217" s="151"/>
      <c r="K217" s="151"/>
      <c r="L217" s="151"/>
      <c r="M217" s="151"/>
      <c r="N217" s="151"/>
      <c r="O217" s="151"/>
      <c r="P217" s="151"/>
      <c r="S217" s="10"/>
    </row>
    <row r="218" spans="1:19" ht="38.25">
      <c r="A218" s="258">
        <v>183</v>
      </c>
      <c r="B218" s="260" t="s">
        <v>1599</v>
      </c>
      <c r="C218" s="150" t="s">
        <v>482</v>
      </c>
      <c r="D218" s="151">
        <f t="shared" si="75"/>
        <v>0</v>
      </c>
      <c r="E218" s="151">
        <f t="shared" si="76"/>
        <v>0</v>
      </c>
      <c r="F218" s="152">
        <f t="shared" si="77"/>
        <v>0</v>
      </c>
      <c r="G218" s="151"/>
      <c r="H218" s="151"/>
      <c r="I218" s="151"/>
      <c r="J218" s="151"/>
      <c r="K218" s="151"/>
      <c r="L218" s="151"/>
      <c r="M218" s="151"/>
      <c r="N218" s="151"/>
      <c r="O218" s="151"/>
      <c r="P218" s="151"/>
      <c r="S218" s="10"/>
    </row>
    <row r="219" spans="1:19" ht="38.25">
      <c r="A219" s="258">
        <v>184</v>
      </c>
      <c r="B219" s="260" t="s">
        <v>1600</v>
      </c>
      <c r="C219" s="150" t="s">
        <v>483</v>
      </c>
      <c r="D219" s="151">
        <f t="shared" si="75"/>
        <v>0</v>
      </c>
      <c r="E219" s="151">
        <f t="shared" si="76"/>
        <v>0</v>
      </c>
      <c r="F219" s="152">
        <f t="shared" si="77"/>
        <v>0</v>
      </c>
      <c r="G219" s="151"/>
      <c r="H219" s="151"/>
      <c r="I219" s="151"/>
      <c r="J219" s="151"/>
      <c r="K219" s="151"/>
      <c r="L219" s="151"/>
      <c r="M219" s="151"/>
      <c r="N219" s="151"/>
      <c r="O219" s="151"/>
      <c r="P219" s="151"/>
      <c r="S219" s="10"/>
    </row>
    <row r="220" spans="1:19" ht="38.25">
      <c r="A220" s="258">
        <v>185</v>
      </c>
      <c r="B220" s="260" t="s">
        <v>1601</v>
      </c>
      <c r="C220" s="150" t="s">
        <v>484</v>
      </c>
      <c r="D220" s="151">
        <f t="shared" si="75"/>
        <v>0</v>
      </c>
      <c r="E220" s="151">
        <f t="shared" si="76"/>
        <v>0</v>
      </c>
      <c r="F220" s="152">
        <f t="shared" si="77"/>
        <v>0</v>
      </c>
      <c r="G220" s="151"/>
      <c r="H220" s="151"/>
      <c r="I220" s="151"/>
      <c r="J220" s="151"/>
      <c r="K220" s="151"/>
      <c r="L220" s="151"/>
      <c r="M220" s="151"/>
      <c r="N220" s="151"/>
      <c r="O220" s="151"/>
      <c r="P220" s="151"/>
      <c r="S220" s="10"/>
    </row>
    <row r="221" spans="1:19" ht="38.25">
      <c r="A221" s="258">
        <v>186</v>
      </c>
      <c r="B221" s="260" t="s">
        <v>1602</v>
      </c>
      <c r="C221" s="150" t="s">
        <v>485</v>
      </c>
      <c r="D221" s="151">
        <f t="shared" si="75"/>
        <v>0</v>
      </c>
      <c r="E221" s="151">
        <f t="shared" si="76"/>
        <v>0</v>
      </c>
      <c r="F221" s="152">
        <f t="shared" si="77"/>
        <v>0</v>
      </c>
      <c r="G221" s="151"/>
      <c r="H221" s="151"/>
      <c r="I221" s="151"/>
      <c r="J221" s="151"/>
      <c r="K221" s="151"/>
      <c r="L221" s="151"/>
      <c r="M221" s="151"/>
      <c r="N221" s="151"/>
      <c r="O221" s="151"/>
      <c r="P221" s="151"/>
      <c r="S221" s="10"/>
    </row>
    <row r="222" spans="1:19">
      <c r="A222" s="258">
        <v>187</v>
      </c>
      <c r="B222" s="260" t="s">
        <v>1603</v>
      </c>
      <c r="C222" s="136" t="s">
        <v>1279</v>
      </c>
      <c r="D222" s="151">
        <f t="shared" si="75"/>
        <v>0</v>
      </c>
      <c r="E222" s="151">
        <f t="shared" si="76"/>
        <v>0</v>
      </c>
      <c r="F222" s="152">
        <f t="shared" si="77"/>
        <v>0</v>
      </c>
      <c r="G222" s="151"/>
      <c r="H222" s="151"/>
      <c r="I222" s="151"/>
      <c r="J222" s="151"/>
      <c r="K222" s="151"/>
      <c r="L222" s="151"/>
      <c r="M222" s="151"/>
      <c r="N222" s="151"/>
      <c r="O222" s="151"/>
      <c r="P222" s="151"/>
      <c r="S222" s="10"/>
    </row>
    <row r="223" spans="1:19">
      <c r="A223" s="243">
        <v>21</v>
      </c>
      <c r="B223" s="247" t="s">
        <v>1604</v>
      </c>
      <c r="C223" s="249" t="s">
        <v>261</v>
      </c>
      <c r="D223" s="252">
        <f t="shared" ref="D223:E223" si="99">SUM(D224:D231)</f>
        <v>0</v>
      </c>
      <c r="E223" s="252">
        <f t="shared" si="99"/>
        <v>0</v>
      </c>
      <c r="F223" s="253">
        <f t="shared" si="77"/>
        <v>0</v>
      </c>
      <c r="G223" s="252">
        <f t="shared" ref="G223" si="100">SUM(G224:G231)</f>
        <v>0</v>
      </c>
      <c r="H223" s="252">
        <f t="shared" ref="H223" si="101">SUM(H224:H231)</f>
        <v>0</v>
      </c>
      <c r="I223" s="252">
        <f t="shared" ref="I223:P223" si="102">SUM(I224:I231)</f>
        <v>0</v>
      </c>
      <c r="J223" s="252">
        <f t="shared" si="102"/>
        <v>0</v>
      </c>
      <c r="K223" s="252">
        <f t="shared" si="102"/>
        <v>0</v>
      </c>
      <c r="L223" s="252">
        <f t="shared" si="102"/>
        <v>0</v>
      </c>
      <c r="M223" s="252">
        <f t="shared" si="102"/>
        <v>0</v>
      </c>
      <c r="N223" s="252">
        <f t="shared" si="102"/>
        <v>0</v>
      </c>
      <c r="O223" s="252">
        <f t="shared" si="102"/>
        <v>0</v>
      </c>
      <c r="P223" s="252">
        <f t="shared" si="102"/>
        <v>0</v>
      </c>
      <c r="S223" s="10"/>
    </row>
    <row r="224" spans="1:19">
      <c r="A224" s="258">
        <v>188</v>
      </c>
      <c r="B224" s="260" t="s">
        <v>1605</v>
      </c>
      <c r="C224" s="136" t="s">
        <v>486</v>
      </c>
      <c r="D224" s="151">
        <f t="shared" si="75"/>
        <v>0</v>
      </c>
      <c r="E224" s="151">
        <f t="shared" si="76"/>
        <v>0</v>
      </c>
      <c r="F224" s="152">
        <f t="shared" si="77"/>
        <v>0</v>
      </c>
      <c r="G224" s="151"/>
      <c r="H224" s="151"/>
      <c r="I224" s="151"/>
      <c r="J224" s="151"/>
      <c r="K224" s="151"/>
      <c r="L224" s="151"/>
      <c r="M224" s="151"/>
      <c r="N224" s="151"/>
      <c r="O224" s="151"/>
      <c r="P224" s="151"/>
      <c r="S224" s="10"/>
    </row>
    <row r="225" spans="1:19">
      <c r="A225" s="258">
        <v>189</v>
      </c>
      <c r="B225" s="260" t="s">
        <v>1606</v>
      </c>
      <c r="C225" s="136" t="s">
        <v>487</v>
      </c>
      <c r="D225" s="151">
        <f t="shared" si="75"/>
        <v>0</v>
      </c>
      <c r="E225" s="151">
        <f t="shared" si="76"/>
        <v>0</v>
      </c>
      <c r="F225" s="152">
        <f t="shared" si="77"/>
        <v>0</v>
      </c>
      <c r="G225" s="151"/>
      <c r="H225" s="151"/>
      <c r="I225" s="151"/>
      <c r="J225" s="151"/>
      <c r="K225" s="151"/>
      <c r="L225" s="151"/>
      <c r="M225" s="151"/>
      <c r="N225" s="151"/>
      <c r="O225" s="151"/>
      <c r="P225" s="151"/>
      <c r="S225" s="10"/>
    </row>
    <row r="226" spans="1:19">
      <c r="A226" s="258">
        <v>190</v>
      </c>
      <c r="B226" s="260" t="s">
        <v>1607</v>
      </c>
      <c r="C226" s="136" t="s">
        <v>488</v>
      </c>
      <c r="D226" s="151">
        <f t="shared" ref="D226:D289" si="103">G226+K226+M226+O226+I226</f>
        <v>0</v>
      </c>
      <c r="E226" s="151">
        <f t="shared" ref="E226:E289" si="104">H226+L226+N226+P226+J226</f>
        <v>0</v>
      </c>
      <c r="F226" s="152">
        <f t="shared" si="77"/>
        <v>0</v>
      </c>
      <c r="G226" s="151"/>
      <c r="H226" s="151"/>
      <c r="I226" s="151"/>
      <c r="J226" s="151"/>
      <c r="K226" s="151"/>
      <c r="L226" s="151"/>
      <c r="M226" s="151"/>
      <c r="N226" s="151"/>
      <c r="O226" s="151"/>
      <c r="P226" s="151"/>
      <c r="S226" s="10"/>
    </row>
    <row r="227" spans="1:19">
      <c r="A227" s="258">
        <v>191</v>
      </c>
      <c r="B227" s="260" t="s">
        <v>1608</v>
      </c>
      <c r="C227" s="136" t="s">
        <v>489</v>
      </c>
      <c r="D227" s="151">
        <f t="shared" si="103"/>
        <v>0</v>
      </c>
      <c r="E227" s="151">
        <f t="shared" si="104"/>
        <v>0</v>
      </c>
      <c r="F227" s="152">
        <f t="shared" si="77"/>
        <v>0</v>
      </c>
      <c r="G227" s="151"/>
      <c r="H227" s="151"/>
      <c r="I227" s="151"/>
      <c r="J227" s="151"/>
      <c r="K227" s="151"/>
      <c r="L227" s="151"/>
      <c r="M227" s="151"/>
      <c r="N227" s="151"/>
      <c r="O227" s="151"/>
      <c r="P227" s="151"/>
      <c r="S227" s="10"/>
    </row>
    <row r="228" spans="1:19">
      <c r="A228" s="258">
        <v>192</v>
      </c>
      <c r="B228" s="260" t="s">
        <v>1609</v>
      </c>
      <c r="C228" s="136" t="s">
        <v>490</v>
      </c>
      <c r="D228" s="151">
        <f t="shared" si="103"/>
        <v>0</v>
      </c>
      <c r="E228" s="151">
        <f t="shared" si="104"/>
        <v>0</v>
      </c>
      <c r="F228" s="152">
        <f t="shared" si="77"/>
        <v>0</v>
      </c>
      <c r="G228" s="151"/>
      <c r="H228" s="151"/>
      <c r="I228" s="151"/>
      <c r="J228" s="151"/>
      <c r="K228" s="151"/>
      <c r="L228" s="151"/>
      <c r="M228" s="151"/>
      <c r="N228" s="151"/>
      <c r="O228" s="151"/>
      <c r="P228" s="151"/>
      <c r="S228" s="10"/>
    </row>
    <row r="229" spans="1:19">
      <c r="A229" s="258">
        <v>193</v>
      </c>
      <c r="B229" s="260" t="s">
        <v>1610</v>
      </c>
      <c r="C229" s="136" t="s">
        <v>491</v>
      </c>
      <c r="D229" s="151">
        <f t="shared" si="103"/>
        <v>0</v>
      </c>
      <c r="E229" s="151">
        <f t="shared" si="104"/>
        <v>0</v>
      </c>
      <c r="F229" s="152">
        <f t="shared" si="77"/>
        <v>0</v>
      </c>
      <c r="G229" s="151"/>
      <c r="H229" s="151"/>
      <c r="I229" s="151"/>
      <c r="J229" s="151"/>
      <c r="K229" s="151"/>
      <c r="L229" s="151"/>
      <c r="M229" s="151"/>
      <c r="N229" s="151"/>
      <c r="O229" s="151"/>
      <c r="P229" s="151"/>
      <c r="S229" s="10"/>
    </row>
    <row r="230" spans="1:19">
      <c r="A230" s="258">
        <v>194</v>
      </c>
      <c r="B230" s="260" t="s">
        <v>1611</v>
      </c>
      <c r="C230" s="136" t="s">
        <v>262</v>
      </c>
      <c r="D230" s="151">
        <f t="shared" si="103"/>
        <v>0</v>
      </c>
      <c r="E230" s="151">
        <f t="shared" si="104"/>
        <v>0</v>
      </c>
      <c r="F230" s="152">
        <f t="shared" si="77"/>
        <v>0</v>
      </c>
      <c r="G230" s="151"/>
      <c r="H230" s="151"/>
      <c r="I230" s="151"/>
      <c r="J230" s="151"/>
      <c r="K230" s="151"/>
      <c r="L230" s="151"/>
      <c r="M230" s="151"/>
      <c r="N230" s="151"/>
      <c r="O230" s="151"/>
      <c r="P230" s="151"/>
      <c r="S230" s="10"/>
    </row>
    <row r="231" spans="1:19">
      <c r="A231" s="258">
        <v>195</v>
      </c>
      <c r="B231" s="260" t="s">
        <v>1612</v>
      </c>
      <c r="C231" s="136" t="s">
        <v>150</v>
      </c>
      <c r="D231" s="151">
        <f t="shared" si="103"/>
        <v>0</v>
      </c>
      <c r="E231" s="151">
        <f t="shared" si="104"/>
        <v>0</v>
      </c>
      <c r="F231" s="152">
        <f t="shared" si="77"/>
        <v>0</v>
      </c>
      <c r="G231" s="151"/>
      <c r="H231" s="151"/>
      <c r="I231" s="151"/>
      <c r="J231" s="151"/>
      <c r="K231" s="151"/>
      <c r="L231" s="151"/>
      <c r="M231" s="151"/>
      <c r="N231" s="151"/>
      <c r="O231" s="151"/>
      <c r="P231" s="151"/>
      <c r="S231" s="10"/>
    </row>
    <row r="232" spans="1:19">
      <c r="A232" s="243">
        <v>22</v>
      </c>
      <c r="B232" s="247" t="s">
        <v>1613</v>
      </c>
      <c r="C232" s="249" t="s">
        <v>151</v>
      </c>
      <c r="D232" s="252">
        <f t="shared" ref="D232:E232" si="105">SUM(D233:D236)</f>
        <v>0</v>
      </c>
      <c r="E232" s="252">
        <f t="shared" si="105"/>
        <v>0</v>
      </c>
      <c r="F232" s="253">
        <f t="shared" si="77"/>
        <v>0</v>
      </c>
      <c r="G232" s="252">
        <f t="shared" ref="G232" si="106">SUM(G233:G236)</f>
        <v>0</v>
      </c>
      <c r="H232" s="252">
        <f t="shared" ref="H232" si="107">SUM(H233:H236)</f>
        <v>0</v>
      </c>
      <c r="I232" s="252">
        <f t="shared" ref="I232:P232" si="108">SUM(I233:I236)</f>
        <v>0</v>
      </c>
      <c r="J232" s="252">
        <f t="shared" si="108"/>
        <v>0</v>
      </c>
      <c r="K232" s="252">
        <f t="shared" si="108"/>
        <v>0</v>
      </c>
      <c r="L232" s="252">
        <f t="shared" si="108"/>
        <v>0</v>
      </c>
      <c r="M232" s="252">
        <f t="shared" si="108"/>
        <v>0</v>
      </c>
      <c r="N232" s="252">
        <f t="shared" si="108"/>
        <v>0</v>
      </c>
      <c r="O232" s="252">
        <f t="shared" si="108"/>
        <v>0</v>
      </c>
      <c r="P232" s="252">
        <f t="shared" si="108"/>
        <v>0</v>
      </c>
      <c r="S232" s="10"/>
    </row>
    <row r="233" spans="1:19">
      <c r="A233" s="258">
        <v>196</v>
      </c>
      <c r="B233" s="260" t="s">
        <v>1614</v>
      </c>
      <c r="C233" s="136" t="s">
        <v>152</v>
      </c>
      <c r="D233" s="151">
        <f t="shared" si="103"/>
        <v>0</v>
      </c>
      <c r="E233" s="151">
        <f t="shared" si="104"/>
        <v>0</v>
      </c>
      <c r="F233" s="152">
        <f t="shared" si="77"/>
        <v>0</v>
      </c>
      <c r="G233" s="151"/>
      <c r="H233" s="151"/>
      <c r="I233" s="151"/>
      <c r="J233" s="151"/>
      <c r="K233" s="151"/>
      <c r="L233" s="151"/>
      <c r="M233" s="151"/>
      <c r="N233" s="151"/>
      <c r="O233" s="151"/>
      <c r="P233" s="151"/>
      <c r="S233" s="10"/>
    </row>
    <row r="234" spans="1:19">
      <c r="A234" s="258">
        <v>197</v>
      </c>
      <c r="B234" s="260" t="s">
        <v>1615</v>
      </c>
      <c r="C234" s="136" t="s">
        <v>153</v>
      </c>
      <c r="D234" s="151">
        <f t="shared" si="103"/>
        <v>0</v>
      </c>
      <c r="E234" s="151">
        <f t="shared" si="104"/>
        <v>0</v>
      </c>
      <c r="F234" s="152">
        <f t="shared" si="77"/>
        <v>0</v>
      </c>
      <c r="G234" s="151"/>
      <c r="H234" s="151"/>
      <c r="I234" s="151"/>
      <c r="J234" s="151"/>
      <c r="K234" s="151"/>
      <c r="L234" s="151"/>
      <c r="M234" s="151"/>
      <c r="N234" s="151"/>
      <c r="O234" s="151"/>
      <c r="P234" s="151"/>
      <c r="S234" s="10"/>
    </row>
    <row r="235" spans="1:19" ht="25.5">
      <c r="A235" s="258">
        <v>198</v>
      </c>
      <c r="B235" s="260" t="s">
        <v>1616</v>
      </c>
      <c r="C235" s="136" t="s">
        <v>492</v>
      </c>
      <c r="D235" s="151">
        <f t="shared" si="103"/>
        <v>0</v>
      </c>
      <c r="E235" s="151">
        <f t="shared" si="104"/>
        <v>0</v>
      </c>
      <c r="F235" s="152">
        <f t="shared" si="77"/>
        <v>0</v>
      </c>
      <c r="G235" s="151"/>
      <c r="H235" s="151"/>
      <c r="I235" s="151"/>
      <c r="J235" s="151"/>
      <c r="K235" s="151"/>
      <c r="L235" s="151"/>
      <c r="M235" s="151"/>
      <c r="N235" s="151"/>
      <c r="O235" s="151"/>
      <c r="P235" s="151"/>
      <c r="S235" s="10"/>
    </row>
    <row r="236" spans="1:19" ht="25.5">
      <c r="A236" s="258">
        <v>199</v>
      </c>
      <c r="B236" s="260" t="s">
        <v>1617</v>
      </c>
      <c r="C236" s="136" t="s">
        <v>493</v>
      </c>
      <c r="D236" s="151">
        <f t="shared" si="103"/>
        <v>0</v>
      </c>
      <c r="E236" s="151">
        <f t="shared" si="104"/>
        <v>0</v>
      </c>
      <c r="F236" s="152">
        <f t="shared" si="77"/>
        <v>0</v>
      </c>
      <c r="G236" s="151"/>
      <c r="H236" s="151"/>
      <c r="I236" s="151"/>
      <c r="J236" s="151"/>
      <c r="K236" s="151"/>
      <c r="L236" s="151"/>
      <c r="M236" s="151"/>
      <c r="N236" s="151"/>
      <c r="O236" s="151"/>
      <c r="P236" s="151"/>
      <c r="S236" s="10"/>
    </row>
    <row r="237" spans="1:19">
      <c r="A237" s="243">
        <v>23</v>
      </c>
      <c r="B237" s="247" t="s">
        <v>1618</v>
      </c>
      <c r="C237" s="249" t="s">
        <v>324</v>
      </c>
      <c r="D237" s="252">
        <f t="shared" ref="D237:E237" si="109">SUM(D238:D243)</f>
        <v>0</v>
      </c>
      <c r="E237" s="252">
        <f t="shared" si="109"/>
        <v>0</v>
      </c>
      <c r="F237" s="253">
        <f t="shared" si="77"/>
        <v>0</v>
      </c>
      <c r="G237" s="252">
        <f t="shared" ref="G237" si="110">SUM(G238:G243)</f>
        <v>0</v>
      </c>
      <c r="H237" s="252">
        <f t="shared" ref="H237" si="111">SUM(H238:H243)</f>
        <v>0</v>
      </c>
      <c r="I237" s="252">
        <f t="shared" ref="I237:P237" si="112">SUM(I238:I243)</f>
        <v>0</v>
      </c>
      <c r="J237" s="252">
        <f t="shared" si="112"/>
        <v>0</v>
      </c>
      <c r="K237" s="252">
        <f t="shared" si="112"/>
        <v>0</v>
      </c>
      <c r="L237" s="252">
        <f t="shared" si="112"/>
        <v>0</v>
      </c>
      <c r="M237" s="252">
        <f t="shared" si="112"/>
        <v>0</v>
      </c>
      <c r="N237" s="252">
        <f t="shared" si="112"/>
        <v>0</v>
      </c>
      <c r="O237" s="252">
        <f t="shared" si="112"/>
        <v>0</v>
      </c>
      <c r="P237" s="252">
        <f t="shared" si="112"/>
        <v>0</v>
      </c>
      <c r="S237" s="10"/>
    </row>
    <row r="238" spans="1:19">
      <c r="A238" s="258">
        <v>200</v>
      </c>
      <c r="B238" s="260" t="s">
        <v>1619</v>
      </c>
      <c r="C238" s="136" t="s">
        <v>325</v>
      </c>
      <c r="D238" s="151">
        <f t="shared" si="103"/>
        <v>0</v>
      </c>
      <c r="E238" s="151">
        <f t="shared" si="104"/>
        <v>0</v>
      </c>
      <c r="F238" s="152">
        <f t="shared" si="77"/>
        <v>0</v>
      </c>
      <c r="G238" s="151"/>
      <c r="H238" s="151"/>
      <c r="I238" s="151"/>
      <c r="J238" s="151"/>
      <c r="K238" s="151"/>
      <c r="L238" s="151"/>
      <c r="M238" s="151"/>
      <c r="N238" s="151"/>
      <c r="O238" s="151"/>
      <c r="P238" s="151"/>
      <c r="S238" s="10"/>
    </row>
    <row r="239" spans="1:19" ht="38.25">
      <c r="A239" s="258">
        <v>201</v>
      </c>
      <c r="B239" s="260" t="s">
        <v>1620</v>
      </c>
      <c r="C239" s="136" t="s">
        <v>494</v>
      </c>
      <c r="D239" s="151">
        <f t="shared" si="103"/>
        <v>0</v>
      </c>
      <c r="E239" s="151">
        <f t="shared" si="104"/>
        <v>0</v>
      </c>
      <c r="F239" s="152">
        <f t="shared" si="77"/>
        <v>0</v>
      </c>
      <c r="G239" s="151"/>
      <c r="H239" s="151"/>
      <c r="I239" s="151"/>
      <c r="J239" s="151"/>
      <c r="K239" s="151"/>
      <c r="L239" s="151"/>
      <c r="M239" s="151"/>
      <c r="N239" s="151"/>
      <c r="O239" s="151"/>
      <c r="P239" s="151"/>
      <c r="S239" s="10"/>
    </row>
    <row r="240" spans="1:19" ht="51">
      <c r="A240" s="258">
        <v>202</v>
      </c>
      <c r="B240" s="260" t="s">
        <v>1621</v>
      </c>
      <c r="C240" s="136" t="s">
        <v>326</v>
      </c>
      <c r="D240" s="151">
        <f t="shared" si="103"/>
        <v>0</v>
      </c>
      <c r="E240" s="151">
        <f t="shared" si="104"/>
        <v>0</v>
      </c>
      <c r="F240" s="152">
        <f t="shared" si="77"/>
        <v>0</v>
      </c>
      <c r="G240" s="151"/>
      <c r="H240" s="151"/>
      <c r="I240" s="151"/>
      <c r="J240" s="151"/>
      <c r="K240" s="151"/>
      <c r="L240" s="151"/>
      <c r="M240" s="151"/>
      <c r="N240" s="151"/>
      <c r="O240" s="151"/>
      <c r="P240" s="151"/>
      <c r="S240" s="10"/>
    </row>
    <row r="241" spans="1:19">
      <c r="A241" s="258">
        <v>203</v>
      </c>
      <c r="B241" s="260" t="s">
        <v>1622</v>
      </c>
      <c r="C241" s="136" t="s">
        <v>327</v>
      </c>
      <c r="D241" s="151">
        <f t="shared" si="103"/>
        <v>0</v>
      </c>
      <c r="E241" s="151">
        <f t="shared" si="104"/>
        <v>0</v>
      </c>
      <c r="F241" s="152">
        <f t="shared" si="77"/>
        <v>0</v>
      </c>
      <c r="G241" s="151"/>
      <c r="H241" s="151"/>
      <c r="I241" s="151"/>
      <c r="J241" s="151"/>
      <c r="K241" s="151"/>
      <c r="L241" s="151"/>
      <c r="M241" s="151"/>
      <c r="N241" s="151"/>
      <c r="O241" s="151"/>
      <c r="P241" s="151"/>
      <c r="S241" s="10"/>
    </row>
    <row r="242" spans="1:19">
      <c r="A242" s="258">
        <v>204</v>
      </c>
      <c r="B242" s="260" t="s">
        <v>1623</v>
      </c>
      <c r="C242" s="136" t="s">
        <v>495</v>
      </c>
      <c r="D242" s="151">
        <f t="shared" si="103"/>
        <v>0</v>
      </c>
      <c r="E242" s="151">
        <f t="shared" si="104"/>
        <v>0</v>
      </c>
      <c r="F242" s="152">
        <f t="shared" si="77"/>
        <v>0</v>
      </c>
      <c r="G242" s="151"/>
      <c r="H242" s="151"/>
      <c r="I242" s="151"/>
      <c r="J242" s="151"/>
      <c r="K242" s="151"/>
      <c r="L242" s="151"/>
      <c r="M242" s="151"/>
      <c r="N242" s="151"/>
      <c r="O242" s="151"/>
      <c r="P242" s="151"/>
      <c r="S242" s="10"/>
    </row>
    <row r="243" spans="1:19">
      <c r="A243" s="258">
        <v>205</v>
      </c>
      <c r="B243" s="260" t="s">
        <v>1624</v>
      </c>
      <c r="C243" s="136" t="s">
        <v>496</v>
      </c>
      <c r="D243" s="151">
        <f t="shared" si="103"/>
        <v>0</v>
      </c>
      <c r="E243" s="151">
        <f t="shared" si="104"/>
        <v>0</v>
      </c>
      <c r="F243" s="152">
        <f t="shared" si="77"/>
        <v>0</v>
      </c>
      <c r="G243" s="151"/>
      <c r="H243" s="151"/>
      <c r="I243" s="151"/>
      <c r="J243" s="151"/>
      <c r="K243" s="151"/>
      <c r="L243" s="151"/>
      <c r="M243" s="151"/>
      <c r="N243" s="151"/>
      <c r="O243" s="151"/>
      <c r="P243" s="151"/>
      <c r="S243" s="10"/>
    </row>
    <row r="244" spans="1:19">
      <c r="A244" s="243">
        <v>24</v>
      </c>
      <c r="B244" s="247" t="s">
        <v>1625</v>
      </c>
      <c r="C244" s="249" t="s">
        <v>328</v>
      </c>
      <c r="D244" s="252">
        <f t="shared" ref="D244:E244" si="113">SUM(D245:D248)</f>
        <v>0</v>
      </c>
      <c r="E244" s="252">
        <f t="shared" si="113"/>
        <v>0</v>
      </c>
      <c r="F244" s="253">
        <f t="shared" ref="F244:F307" si="114">IF(E244=0,0,ROUND(D244/E244,1))</f>
        <v>0</v>
      </c>
      <c r="G244" s="252">
        <f t="shared" ref="G244" si="115">SUM(G245:G248)</f>
        <v>0</v>
      </c>
      <c r="H244" s="252">
        <f t="shared" ref="H244" si="116">SUM(H245:H248)</f>
        <v>0</v>
      </c>
      <c r="I244" s="252">
        <f t="shared" ref="I244:P244" si="117">SUM(I245:I248)</f>
        <v>0</v>
      </c>
      <c r="J244" s="252">
        <f t="shared" si="117"/>
        <v>0</v>
      </c>
      <c r="K244" s="252">
        <f t="shared" si="117"/>
        <v>0</v>
      </c>
      <c r="L244" s="252">
        <f t="shared" si="117"/>
        <v>0</v>
      </c>
      <c r="M244" s="252">
        <f t="shared" si="117"/>
        <v>0</v>
      </c>
      <c r="N244" s="252">
        <f t="shared" si="117"/>
        <v>0</v>
      </c>
      <c r="O244" s="252">
        <f t="shared" si="117"/>
        <v>0</v>
      </c>
      <c r="P244" s="252">
        <f t="shared" si="117"/>
        <v>0</v>
      </c>
      <c r="S244" s="10"/>
    </row>
    <row r="245" spans="1:19">
      <c r="A245" s="258">
        <v>206</v>
      </c>
      <c r="B245" s="260" t="s">
        <v>1626</v>
      </c>
      <c r="C245" s="136" t="s">
        <v>329</v>
      </c>
      <c r="D245" s="151">
        <f t="shared" si="103"/>
        <v>0</v>
      </c>
      <c r="E245" s="151">
        <f t="shared" si="104"/>
        <v>0</v>
      </c>
      <c r="F245" s="152">
        <f t="shared" si="114"/>
        <v>0</v>
      </c>
      <c r="G245" s="151"/>
      <c r="H245" s="151"/>
      <c r="I245" s="151"/>
      <c r="J245" s="151"/>
      <c r="K245" s="151"/>
      <c r="L245" s="151"/>
      <c r="M245" s="151"/>
      <c r="N245" s="151"/>
      <c r="O245" s="151"/>
      <c r="P245" s="151"/>
      <c r="S245" s="10"/>
    </row>
    <row r="246" spans="1:19">
      <c r="A246" s="258">
        <v>207</v>
      </c>
      <c r="B246" s="260" t="s">
        <v>1627</v>
      </c>
      <c r="C246" s="136" t="s">
        <v>497</v>
      </c>
      <c r="D246" s="151">
        <f t="shared" si="103"/>
        <v>0</v>
      </c>
      <c r="E246" s="151">
        <f t="shared" si="104"/>
        <v>0</v>
      </c>
      <c r="F246" s="152">
        <f t="shared" si="114"/>
        <v>0</v>
      </c>
      <c r="G246" s="151"/>
      <c r="H246" s="151"/>
      <c r="I246" s="151"/>
      <c r="J246" s="151"/>
      <c r="K246" s="151"/>
      <c r="L246" s="151"/>
      <c r="M246" s="151"/>
      <c r="N246" s="151"/>
      <c r="O246" s="151"/>
      <c r="P246" s="151"/>
      <c r="S246" s="10"/>
    </row>
    <row r="247" spans="1:19">
      <c r="A247" s="258">
        <v>208</v>
      </c>
      <c r="B247" s="260" t="s">
        <v>1628</v>
      </c>
      <c r="C247" s="136" t="s">
        <v>498</v>
      </c>
      <c r="D247" s="151">
        <f t="shared" si="103"/>
        <v>0</v>
      </c>
      <c r="E247" s="151">
        <f t="shared" si="104"/>
        <v>0</v>
      </c>
      <c r="F247" s="152">
        <f t="shared" si="114"/>
        <v>0</v>
      </c>
      <c r="G247" s="151"/>
      <c r="H247" s="151"/>
      <c r="I247" s="151"/>
      <c r="J247" s="151"/>
      <c r="K247" s="151"/>
      <c r="L247" s="151"/>
      <c r="M247" s="151"/>
      <c r="N247" s="151"/>
      <c r="O247" s="151"/>
      <c r="P247" s="151"/>
      <c r="S247" s="10"/>
    </row>
    <row r="248" spans="1:19">
      <c r="A248" s="258">
        <v>209</v>
      </c>
      <c r="B248" s="260" t="s">
        <v>1629</v>
      </c>
      <c r="C248" s="136" t="s">
        <v>499</v>
      </c>
      <c r="D248" s="151">
        <f t="shared" si="103"/>
        <v>0</v>
      </c>
      <c r="E248" s="151">
        <f t="shared" si="104"/>
        <v>0</v>
      </c>
      <c r="F248" s="152">
        <f t="shared" si="114"/>
        <v>0</v>
      </c>
      <c r="G248" s="151"/>
      <c r="H248" s="151"/>
      <c r="I248" s="151"/>
      <c r="J248" s="151"/>
      <c r="K248" s="151"/>
      <c r="L248" s="151"/>
      <c r="M248" s="151"/>
      <c r="N248" s="151"/>
      <c r="O248" s="151"/>
      <c r="P248" s="151"/>
      <c r="S248" s="10"/>
    </row>
    <row r="249" spans="1:19">
      <c r="A249" s="243">
        <v>25</v>
      </c>
      <c r="B249" s="247" t="s">
        <v>1630</v>
      </c>
      <c r="C249" s="249" t="s">
        <v>154</v>
      </c>
      <c r="D249" s="252">
        <f t="shared" ref="D249:E249" si="118">SUM(D250:D261)</f>
        <v>4995</v>
      </c>
      <c r="E249" s="252">
        <f t="shared" si="118"/>
        <v>390</v>
      </c>
      <c r="F249" s="253">
        <f t="shared" si="114"/>
        <v>12.8</v>
      </c>
      <c r="G249" s="252">
        <f t="shared" ref="G249" si="119">SUM(G250:G261)</f>
        <v>0</v>
      </c>
      <c r="H249" s="252">
        <f t="shared" ref="H249" si="120">SUM(H250:H261)</f>
        <v>0</v>
      </c>
      <c r="I249" s="252">
        <f t="shared" ref="I249:P249" si="121">SUM(I250:I261)</f>
        <v>0</v>
      </c>
      <c r="J249" s="252">
        <f t="shared" si="121"/>
        <v>0</v>
      </c>
      <c r="K249" s="252">
        <f t="shared" si="121"/>
        <v>0</v>
      </c>
      <c r="L249" s="252">
        <f t="shared" si="121"/>
        <v>0</v>
      </c>
      <c r="M249" s="252">
        <f>SUM(M250:M261)</f>
        <v>3365</v>
      </c>
      <c r="N249" s="252">
        <f t="shared" si="121"/>
        <v>263</v>
      </c>
      <c r="O249" s="252">
        <f t="shared" si="121"/>
        <v>1630</v>
      </c>
      <c r="P249" s="252">
        <f t="shared" si="121"/>
        <v>127</v>
      </c>
      <c r="S249" s="10"/>
    </row>
    <row r="250" spans="1:19" ht="25.5">
      <c r="A250" s="258">
        <v>210</v>
      </c>
      <c r="B250" s="260" t="s">
        <v>1631</v>
      </c>
      <c r="C250" s="136" t="s">
        <v>66</v>
      </c>
      <c r="D250" s="151">
        <f t="shared" si="103"/>
        <v>2048</v>
      </c>
      <c r="E250" s="151">
        <f t="shared" si="104"/>
        <v>160</v>
      </c>
      <c r="F250" s="152">
        <f t="shared" si="114"/>
        <v>12.8</v>
      </c>
      <c r="G250" s="151"/>
      <c r="H250" s="151"/>
      <c r="I250" s="151"/>
      <c r="J250" s="151"/>
      <c r="K250" s="151"/>
      <c r="L250" s="151"/>
      <c r="M250" s="151">
        <v>1280</v>
      </c>
      <c r="N250" s="151">
        <v>100</v>
      </c>
      <c r="O250" s="151">
        <v>768</v>
      </c>
      <c r="P250" s="151">
        <v>60</v>
      </c>
      <c r="S250" s="10"/>
    </row>
    <row r="251" spans="1:19">
      <c r="A251" s="258">
        <v>211</v>
      </c>
      <c r="B251" s="260" t="s">
        <v>1632</v>
      </c>
      <c r="C251" s="136" t="s">
        <v>67</v>
      </c>
      <c r="D251" s="151">
        <f t="shared" si="103"/>
        <v>0</v>
      </c>
      <c r="E251" s="151">
        <f t="shared" si="104"/>
        <v>0</v>
      </c>
      <c r="F251" s="152">
        <f t="shared" si="114"/>
        <v>0</v>
      </c>
      <c r="G251" s="151"/>
      <c r="H251" s="151"/>
      <c r="I251" s="151"/>
      <c r="J251" s="151"/>
      <c r="K251" s="151"/>
      <c r="L251" s="151"/>
      <c r="M251" s="151"/>
      <c r="N251" s="151"/>
      <c r="O251" s="151"/>
      <c r="P251" s="151"/>
      <c r="S251" s="10"/>
    </row>
    <row r="252" spans="1:19">
      <c r="A252" s="258">
        <v>212</v>
      </c>
      <c r="B252" s="260" t="s">
        <v>1633</v>
      </c>
      <c r="C252" s="136" t="s">
        <v>68</v>
      </c>
      <c r="D252" s="151">
        <f t="shared" si="103"/>
        <v>2016</v>
      </c>
      <c r="E252" s="151">
        <f t="shared" si="104"/>
        <v>160</v>
      </c>
      <c r="F252" s="152">
        <f t="shared" si="114"/>
        <v>12.6</v>
      </c>
      <c r="G252" s="151"/>
      <c r="H252" s="151"/>
      <c r="I252" s="151"/>
      <c r="J252" s="151"/>
      <c r="K252" s="151"/>
      <c r="L252" s="151"/>
      <c r="M252" s="151">
        <v>1260</v>
      </c>
      <c r="N252" s="151">
        <v>100</v>
      </c>
      <c r="O252" s="151">
        <v>756</v>
      </c>
      <c r="P252" s="151">
        <v>60</v>
      </c>
      <c r="S252" s="10"/>
    </row>
    <row r="253" spans="1:19" ht="25.5">
      <c r="A253" s="258">
        <v>213</v>
      </c>
      <c r="B253" s="260" t="s">
        <v>1634</v>
      </c>
      <c r="C253" s="136" t="s">
        <v>500</v>
      </c>
      <c r="D253" s="151">
        <f t="shared" si="103"/>
        <v>0</v>
      </c>
      <c r="E253" s="151">
        <f t="shared" si="104"/>
        <v>0</v>
      </c>
      <c r="F253" s="152">
        <f t="shared" si="114"/>
        <v>0</v>
      </c>
      <c r="G253" s="151"/>
      <c r="H253" s="151"/>
      <c r="I253" s="151"/>
      <c r="J253" s="151"/>
      <c r="K253" s="151"/>
      <c r="L253" s="151"/>
      <c r="M253" s="151"/>
      <c r="N253" s="151"/>
      <c r="O253" s="151"/>
      <c r="P253" s="151"/>
      <c r="S253" s="10"/>
    </row>
    <row r="254" spans="1:19" ht="25.5">
      <c r="A254" s="258">
        <v>214</v>
      </c>
      <c r="B254" s="260" t="s">
        <v>1635</v>
      </c>
      <c r="C254" s="136" t="s">
        <v>155</v>
      </c>
      <c r="D254" s="151">
        <f t="shared" si="103"/>
        <v>0</v>
      </c>
      <c r="E254" s="151">
        <f t="shared" si="104"/>
        <v>0</v>
      </c>
      <c r="F254" s="152">
        <f t="shared" si="114"/>
        <v>0</v>
      </c>
      <c r="G254" s="151"/>
      <c r="H254" s="151"/>
      <c r="I254" s="151"/>
      <c r="J254" s="151"/>
      <c r="K254" s="151"/>
      <c r="L254" s="151"/>
      <c r="M254" s="151"/>
      <c r="N254" s="151"/>
      <c r="O254" s="151"/>
      <c r="P254" s="151"/>
      <c r="S254" s="10"/>
    </row>
    <row r="255" spans="1:19" ht="25.5">
      <c r="A255" s="258">
        <v>215</v>
      </c>
      <c r="B255" s="260" t="s">
        <v>1636</v>
      </c>
      <c r="C255" s="136" t="s">
        <v>156</v>
      </c>
      <c r="D255" s="151">
        <f t="shared" si="103"/>
        <v>0</v>
      </c>
      <c r="E255" s="151">
        <f t="shared" si="104"/>
        <v>0</v>
      </c>
      <c r="F255" s="152">
        <f t="shared" si="114"/>
        <v>0</v>
      </c>
      <c r="G255" s="151"/>
      <c r="H255" s="151"/>
      <c r="I255" s="151"/>
      <c r="J255" s="151"/>
      <c r="K255" s="151"/>
      <c r="L255" s="151"/>
      <c r="M255" s="151"/>
      <c r="N255" s="151"/>
      <c r="O255" s="151"/>
      <c r="P255" s="151"/>
      <c r="S255" s="10"/>
    </row>
    <row r="256" spans="1:19" ht="25.5">
      <c r="A256" s="258">
        <v>216</v>
      </c>
      <c r="B256" s="260" t="s">
        <v>1637</v>
      </c>
      <c r="C256" s="136" t="s">
        <v>157</v>
      </c>
      <c r="D256" s="151">
        <f t="shared" si="103"/>
        <v>0</v>
      </c>
      <c r="E256" s="151">
        <f t="shared" si="104"/>
        <v>0</v>
      </c>
      <c r="F256" s="152">
        <f t="shared" si="114"/>
        <v>0</v>
      </c>
      <c r="G256" s="151"/>
      <c r="H256" s="151"/>
      <c r="I256" s="151"/>
      <c r="J256" s="151"/>
      <c r="K256" s="151"/>
      <c r="L256" s="151"/>
      <c r="M256" s="151"/>
      <c r="N256" s="151"/>
      <c r="O256" s="151"/>
      <c r="P256" s="151"/>
      <c r="S256" s="10"/>
    </row>
    <row r="257" spans="1:19">
      <c r="A257" s="258">
        <v>217</v>
      </c>
      <c r="B257" s="260" t="s">
        <v>1638</v>
      </c>
      <c r="C257" s="136" t="s">
        <v>158</v>
      </c>
      <c r="D257" s="151">
        <f t="shared" si="103"/>
        <v>0</v>
      </c>
      <c r="E257" s="151">
        <f t="shared" si="104"/>
        <v>0</v>
      </c>
      <c r="F257" s="152">
        <f t="shared" si="114"/>
        <v>0</v>
      </c>
      <c r="G257" s="151"/>
      <c r="H257" s="151"/>
      <c r="I257" s="151"/>
      <c r="J257" s="151"/>
      <c r="K257" s="151"/>
      <c r="L257" s="151"/>
      <c r="M257" s="151"/>
      <c r="N257" s="151"/>
      <c r="O257" s="151"/>
      <c r="P257" s="151"/>
      <c r="S257" s="10"/>
    </row>
    <row r="258" spans="1:19">
      <c r="A258" s="258">
        <v>218</v>
      </c>
      <c r="B258" s="260" t="s">
        <v>1639</v>
      </c>
      <c r="C258" s="136" t="s">
        <v>501</v>
      </c>
      <c r="D258" s="151">
        <f t="shared" si="103"/>
        <v>826</v>
      </c>
      <c r="E258" s="151">
        <f t="shared" si="104"/>
        <v>65</v>
      </c>
      <c r="F258" s="152">
        <f t="shared" si="114"/>
        <v>12.7</v>
      </c>
      <c r="G258" s="151"/>
      <c r="H258" s="151"/>
      <c r="I258" s="151"/>
      <c r="J258" s="151"/>
      <c r="K258" s="151"/>
      <c r="L258" s="151"/>
      <c r="M258" s="151">
        <v>762</v>
      </c>
      <c r="N258" s="151">
        <v>60</v>
      </c>
      <c r="O258" s="151">
        <v>64</v>
      </c>
      <c r="P258" s="151">
        <v>5</v>
      </c>
      <c r="S258" s="10"/>
    </row>
    <row r="259" spans="1:19">
      <c r="A259" s="258">
        <v>219</v>
      </c>
      <c r="B259" s="260" t="s">
        <v>1640</v>
      </c>
      <c r="C259" s="136" t="s">
        <v>159</v>
      </c>
      <c r="D259" s="151">
        <f t="shared" si="103"/>
        <v>105</v>
      </c>
      <c r="E259" s="151">
        <f t="shared" si="104"/>
        <v>5</v>
      </c>
      <c r="F259" s="152">
        <f t="shared" si="114"/>
        <v>21</v>
      </c>
      <c r="G259" s="151"/>
      <c r="H259" s="151"/>
      <c r="I259" s="151"/>
      <c r="J259" s="151"/>
      <c r="K259" s="151"/>
      <c r="L259" s="151"/>
      <c r="M259" s="151">
        <v>63</v>
      </c>
      <c r="N259" s="151">
        <v>3</v>
      </c>
      <c r="O259" s="151">
        <v>42</v>
      </c>
      <c r="P259" s="151">
        <v>2</v>
      </c>
      <c r="S259" s="10"/>
    </row>
    <row r="260" spans="1:19">
      <c r="A260" s="258">
        <v>220</v>
      </c>
      <c r="B260" s="260" t="s">
        <v>1641</v>
      </c>
      <c r="C260" s="136" t="s">
        <v>502</v>
      </c>
      <c r="D260" s="151">
        <f t="shared" si="103"/>
        <v>0</v>
      </c>
      <c r="E260" s="151">
        <f t="shared" si="104"/>
        <v>0</v>
      </c>
      <c r="F260" s="152">
        <f t="shared" si="114"/>
        <v>0</v>
      </c>
      <c r="G260" s="151"/>
      <c r="H260" s="151"/>
      <c r="I260" s="151"/>
      <c r="J260" s="151"/>
      <c r="K260" s="151"/>
      <c r="L260" s="151"/>
      <c r="M260" s="151"/>
      <c r="N260" s="151"/>
      <c r="O260" s="151"/>
      <c r="P260" s="151"/>
      <c r="S260" s="10"/>
    </row>
    <row r="261" spans="1:19">
      <c r="A261" s="258">
        <v>221</v>
      </c>
      <c r="B261" s="260" t="s">
        <v>1642</v>
      </c>
      <c r="C261" s="136" t="s">
        <v>503</v>
      </c>
      <c r="D261" s="151">
        <f t="shared" si="103"/>
        <v>0</v>
      </c>
      <c r="E261" s="151">
        <f t="shared" si="104"/>
        <v>0</v>
      </c>
      <c r="F261" s="152">
        <f t="shared" si="114"/>
        <v>0</v>
      </c>
      <c r="G261" s="151"/>
      <c r="H261" s="151"/>
      <c r="I261" s="151"/>
      <c r="J261" s="151"/>
      <c r="K261" s="151"/>
      <c r="L261" s="151"/>
      <c r="M261" s="151"/>
      <c r="N261" s="151"/>
      <c r="O261" s="151"/>
      <c r="P261" s="151"/>
      <c r="S261" s="10"/>
    </row>
    <row r="262" spans="1:19">
      <c r="A262" s="243">
        <v>26</v>
      </c>
      <c r="B262" s="247" t="s">
        <v>1643</v>
      </c>
      <c r="C262" s="249" t="s">
        <v>160</v>
      </c>
      <c r="D262" s="252">
        <f t="shared" ref="D262:P262" si="122">D263</f>
        <v>0</v>
      </c>
      <c r="E262" s="252">
        <f t="shared" si="122"/>
        <v>0</v>
      </c>
      <c r="F262" s="253">
        <f t="shared" si="114"/>
        <v>0</v>
      </c>
      <c r="G262" s="252">
        <f t="shared" si="122"/>
        <v>0</v>
      </c>
      <c r="H262" s="252">
        <f t="shared" si="122"/>
        <v>0</v>
      </c>
      <c r="I262" s="252">
        <f t="shared" si="122"/>
        <v>0</v>
      </c>
      <c r="J262" s="252">
        <f t="shared" si="122"/>
        <v>0</v>
      </c>
      <c r="K262" s="252">
        <f t="shared" si="122"/>
        <v>0</v>
      </c>
      <c r="L262" s="252">
        <f t="shared" si="122"/>
        <v>0</v>
      </c>
      <c r="M262" s="252">
        <f t="shared" si="122"/>
        <v>0</v>
      </c>
      <c r="N262" s="252">
        <f t="shared" si="122"/>
        <v>0</v>
      </c>
      <c r="O262" s="252">
        <f t="shared" si="122"/>
        <v>0</v>
      </c>
      <c r="P262" s="252">
        <f t="shared" si="122"/>
        <v>0</v>
      </c>
      <c r="S262" s="10"/>
    </row>
    <row r="263" spans="1:19" ht="38.25">
      <c r="A263" s="258">
        <v>222</v>
      </c>
      <c r="B263" s="260" t="s">
        <v>1644</v>
      </c>
      <c r="C263" s="136" t="s">
        <v>504</v>
      </c>
      <c r="D263" s="151">
        <f t="shared" si="103"/>
        <v>0</v>
      </c>
      <c r="E263" s="151">
        <f t="shared" si="104"/>
        <v>0</v>
      </c>
      <c r="F263" s="152">
        <f t="shared" si="114"/>
        <v>0</v>
      </c>
      <c r="G263" s="151"/>
      <c r="H263" s="151"/>
      <c r="I263" s="151"/>
      <c r="J263" s="151"/>
      <c r="K263" s="151"/>
      <c r="L263" s="151"/>
      <c r="M263" s="151"/>
      <c r="N263" s="151"/>
      <c r="O263" s="151"/>
      <c r="P263" s="151"/>
      <c r="S263" s="10"/>
    </row>
    <row r="264" spans="1:19">
      <c r="A264" s="243">
        <v>27</v>
      </c>
      <c r="B264" s="247" t="s">
        <v>1645</v>
      </c>
      <c r="C264" s="249" t="s">
        <v>330</v>
      </c>
      <c r="D264" s="252">
        <f t="shared" ref="D264:E264" si="123">SUM(D265:D278)</f>
        <v>1848</v>
      </c>
      <c r="E264" s="252">
        <f t="shared" si="123"/>
        <v>295</v>
      </c>
      <c r="F264" s="253">
        <f t="shared" si="114"/>
        <v>6.3</v>
      </c>
      <c r="G264" s="252">
        <f t="shared" ref="G264" si="124">SUM(G265:G278)</f>
        <v>0</v>
      </c>
      <c r="H264" s="252">
        <f t="shared" ref="H264" si="125">SUM(H265:H278)</f>
        <v>0</v>
      </c>
      <c r="I264" s="252">
        <f t="shared" ref="I264:P264" si="126">SUM(I265:I278)</f>
        <v>0</v>
      </c>
      <c r="J264" s="252">
        <f t="shared" si="126"/>
        <v>0</v>
      </c>
      <c r="K264" s="252">
        <f t="shared" si="126"/>
        <v>0</v>
      </c>
      <c r="L264" s="252">
        <f t="shared" si="126"/>
        <v>0</v>
      </c>
      <c r="M264" s="252">
        <f t="shared" si="126"/>
        <v>1291</v>
      </c>
      <c r="N264" s="252">
        <f t="shared" si="126"/>
        <v>230</v>
      </c>
      <c r="O264" s="252">
        <f t="shared" si="126"/>
        <v>557</v>
      </c>
      <c r="P264" s="252">
        <f t="shared" si="126"/>
        <v>65</v>
      </c>
      <c r="S264" s="10"/>
    </row>
    <row r="265" spans="1:19" ht="38.25">
      <c r="A265" s="258">
        <v>223</v>
      </c>
      <c r="B265" s="260" t="s">
        <v>1646</v>
      </c>
      <c r="C265" s="136" t="s">
        <v>113</v>
      </c>
      <c r="D265" s="151">
        <f t="shared" si="103"/>
        <v>450</v>
      </c>
      <c r="E265" s="151">
        <f t="shared" si="104"/>
        <v>45</v>
      </c>
      <c r="F265" s="152">
        <f t="shared" si="114"/>
        <v>10</v>
      </c>
      <c r="G265" s="151"/>
      <c r="H265" s="151"/>
      <c r="I265" s="151"/>
      <c r="J265" s="151"/>
      <c r="K265" s="151"/>
      <c r="L265" s="151"/>
      <c r="M265" s="151">
        <v>380</v>
      </c>
      <c r="N265" s="151">
        <v>38</v>
      </c>
      <c r="O265" s="151">
        <v>70</v>
      </c>
      <c r="P265" s="151">
        <v>7</v>
      </c>
      <c r="S265" s="10"/>
    </row>
    <row r="266" spans="1:19" ht="38.25">
      <c r="A266" s="258">
        <v>224</v>
      </c>
      <c r="B266" s="260" t="s">
        <v>1647</v>
      </c>
      <c r="C266" s="136" t="s">
        <v>505</v>
      </c>
      <c r="D266" s="151">
        <f t="shared" si="103"/>
        <v>50</v>
      </c>
      <c r="E266" s="151">
        <f t="shared" si="104"/>
        <v>5</v>
      </c>
      <c r="F266" s="152">
        <f t="shared" si="114"/>
        <v>10</v>
      </c>
      <c r="G266" s="151"/>
      <c r="H266" s="151"/>
      <c r="I266" s="151"/>
      <c r="J266" s="151"/>
      <c r="K266" s="151"/>
      <c r="L266" s="151"/>
      <c r="M266" s="151">
        <v>50</v>
      </c>
      <c r="N266" s="151">
        <v>5</v>
      </c>
      <c r="O266" s="151"/>
      <c r="P266" s="151"/>
      <c r="S266" s="10"/>
    </row>
    <row r="267" spans="1:19">
      <c r="A267" s="258">
        <v>225</v>
      </c>
      <c r="B267" s="260" t="s">
        <v>1648</v>
      </c>
      <c r="C267" s="136" t="s">
        <v>161</v>
      </c>
      <c r="D267" s="151">
        <f t="shared" si="103"/>
        <v>525</v>
      </c>
      <c r="E267" s="151">
        <f t="shared" si="104"/>
        <v>75</v>
      </c>
      <c r="F267" s="152">
        <f t="shared" si="114"/>
        <v>7</v>
      </c>
      <c r="G267" s="151"/>
      <c r="H267" s="151"/>
      <c r="I267" s="151"/>
      <c r="J267" s="151"/>
      <c r="K267" s="151"/>
      <c r="L267" s="151"/>
      <c r="M267" s="151">
        <v>371</v>
      </c>
      <c r="N267" s="151">
        <v>53</v>
      </c>
      <c r="O267" s="151">
        <v>154</v>
      </c>
      <c r="P267" s="151">
        <v>22</v>
      </c>
      <c r="S267" s="10"/>
    </row>
    <row r="268" spans="1:19" ht="25.5">
      <c r="A268" s="258">
        <v>226</v>
      </c>
      <c r="B268" s="260" t="s">
        <v>1649</v>
      </c>
      <c r="C268" s="136" t="s">
        <v>506</v>
      </c>
      <c r="D268" s="151">
        <f t="shared" si="103"/>
        <v>525</v>
      </c>
      <c r="E268" s="151">
        <f t="shared" si="104"/>
        <v>145</v>
      </c>
      <c r="F268" s="152">
        <f t="shared" si="114"/>
        <v>3.6</v>
      </c>
      <c r="G268" s="151"/>
      <c r="H268" s="151"/>
      <c r="I268" s="151"/>
      <c r="J268" s="151"/>
      <c r="K268" s="151"/>
      <c r="L268" s="151"/>
      <c r="M268" s="151">
        <v>264</v>
      </c>
      <c r="N268" s="151">
        <v>115</v>
      </c>
      <c r="O268" s="151">
        <v>261</v>
      </c>
      <c r="P268" s="151">
        <v>30</v>
      </c>
      <c r="S268" s="10"/>
    </row>
    <row r="269" spans="1:19" ht="25.5">
      <c r="A269" s="258">
        <v>227</v>
      </c>
      <c r="B269" s="260" t="s">
        <v>1650</v>
      </c>
      <c r="C269" s="136" t="s">
        <v>507</v>
      </c>
      <c r="D269" s="151">
        <f t="shared" si="103"/>
        <v>0</v>
      </c>
      <c r="E269" s="151">
        <f t="shared" si="104"/>
        <v>0</v>
      </c>
      <c r="F269" s="152">
        <f t="shared" si="114"/>
        <v>0</v>
      </c>
      <c r="G269" s="151"/>
      <c r="H269" s="151"/>
      <c r="I269" s="151"/>
      <c r="J269" s="151"/>
      <c r="K269" s="151"/>
      <c r="L269" s="151"/>
      <c r="M269" s="151"/>
      <c r="N269" s="151"/>
      <c r="O269" s="151"/>
      <c r="P269" s="151"/>
      <c r="S269" s="10"/>
    </row>
    <row r="270" spans="1:19" ht="38.25">
      <c r="A270" s="258">
        <v>228</v>
      </c>
      <c r="B270" s="260" t="s">
        <v>1651</v>
      </c>
      <c r="C270" s="136" t="s">
        <v>1280</v>
      </c>
      <c r="D270" s="151">
        <f t="shared" si="103"/>
        <v>0</v>
      </c>
      <c r="E270" s="151">
        <f t="shared" si="104"/>
        <v>0</v>
      </c>
      <c r="F270" s="152">
        <f t="shared" si="114"/>
        <v>0</v>
      </c>
      <c r="G270" s="151"/>
      <c r="H270" s="151"/>
      <c r="I270" s="151"/>
      <c r="J270" s="151"/>
      <c r="K270" s="151"/>
      <c r="L270" s="151"/>
      <c r="M270" s="151"/>
      <c r="N270" s="151"/>
      <c r="O270" s="151"/>
      <c r="P270" s="151"/>
      <c r="S270" s="10"/>
    </row>
    <row r="271" spans="1:19" ht="38.25">
      <c r="A271" s="258">
        <v>229</v>
      </c>
      <c r="B271" s="260" t="s">
        <v>1652</v>
      </c>
      <c r="C271" s="136" t="s">
        <v>1281</v>
      </c>
      <c r="D271" s="151">
        <f t="shared" si="103"/>
        <v>0</v>
      </c>
      <c r="E271" s="151">
        <f t="shared" si="104"/>
        <v>0</v>
      </c>
      <c r="F271" s="152">
        <f t="shared" si="114"/>
        <v>0</v>
      </c>
      <c r="G271" s="151"/>
      <c r="H271" s="151"/>
      <c r="I271" s="151"/>
      <c r="J271" s="151"/>
      <c r="K271" s="151"/>
      <c r="L271" s="151"/>
      <c r="M271" s="151"/>
      <c r="N271" s="151"/>
      <c r="O271" s="151"/>
      <c r="P271" s="151"/>
      <c r="S271" s="10"/>
    </row>
    <row r="272" spans="1:19">
      <c r="A272" s="258">
        <v>230</v>
      </c>
      <c r="B272" s="260" t="s">
        <v>1653</v>
      </c>
      <c r="C272" s="136" t="s">
        <v>1654</v>
      </c>
      <c r="D272" s="151">
        <f t="shared" si="103"/>
        <v>0</v>
      </c>
      <c r="E272" s="151">
        <f t="shared" si="104"/>
        <v>0</v>
      </c>
      <c r="F272" s="152">
        <f t="shared" si="114"/>
        <v>0</v>
      </c>
      <c r="G272" s="151"/>
      <c r="H272" s="151"/>
      <c r="I272" s="151"/>
      <c r="J272" s="151"/>
      <c r="K272" s="151"/>
      <c r="L272" s="151"/>
      <c r="M272" s="151"/>
      <c r="N272" s="151"/>
      <c r="O272" s="151"/>
      <c r="P272" s="151"/>
      <c r="S272" s="10"/>
    </row>
    <row r="273" spans="1:19">
      <c r="A273" s="258">
        <v>231</v>
      </c>
      <c r="B273" s="260" t="s">
        <v>1655</v>
      </c>
      <c r="C273" s="136" t="s">
        <v>1656</v>
      </c>
      <c r="D273" s="151">
        <f t="shared" si="103"/>
        <v>0</v>
      </c>
      <c r="E273" s="151">
        <f t="shared" si="104"/>
        <v>0</v>
      </c>
      <c r="F273" s="152">
        <f t="shared" si="114"/>
        <v>0</v>
      </c>
      <c r="G273" s="151"/>
      <c r="H273" s="151"/>
      <c r="I273" s="151"/>
      <c r="J273" s="151"/>
      <c r="K273" s="151"/>
      <c r="L273" s="151"/>
      <c r="M273" s="151"/>
      <c r="N273" s="151"/>
      <c r="O273" s="151"/>
      <c r="P273" s="151"/>
      <c r="S273" s="10"/>
    </row>
    <row r="274" spans="1:19" ht="25.5">
      <c r="A274" s="258">
        <v>232</v>
      </c>
      <c r="B274" s="260" t="s">
        <v>1657</v>
      </c>
      <c r="C274" s="136" t="s">
        <v>508</v>
      </c>
      <c r="D274" s="151">
        <f t="shared" si="103"/>
        <v>0</v>
      </c>
      <c r="E274" s="151">
        <f t="shared" si="104"/>
        <v>0</v>
      </c>
      <c r="F274" s="152">
        <f t="shared" si="114"/>
        <v>0</v>
      </c>
      <c r="G274" s="151"/>
      <c r="H274" s="151"/>
      <c r="I274" s="151"/>
      <c r="J274" s="151"/>
      <c r="K274" s="151"/>
      <c r="L274" s="151"/>
      <c r="M274" s="151"/>
      <c r="N274" s="151"/>
      <c r="O274" s="151"/>
      <c r="P274" s="151"/>
      <c r="S274" s="10"/>
    </row>
    <row r="275" spans="1:19" ht="25.5">
      <c r="A275" s="258">
        <v>233</v>
      </c>
      <c r="B275" s="260" t="s">
        <v>1658</v>
      </c>
      <c r="C275" s="136" t="s">
        <v>509</v>
      </c>
      <c r="D275" s="151">
        <f t="shared" si="103"/>
        <v>0</v>
      </c>
      <c r="E275" s="151">
        <f t="shared" si="104"/>
        <v>0</v>
      </c>
      <c r="F275" s="152">
        <f t="shared" si="114"/>
        <v>0</v>
      </c>
      <c r="G275" s="151"/>
      <c r="H275" s="151"/>
      <c r="I275" s="151"/>
      <c r="J275" s="151"/>
      <c r="K275" s="151"/>
      <c r="L275" s="151"/>
      <c r="M275" s="151"/>
      <c r="N275" s="151"/>
      <c r="O275" s="151"/>
      <c r="P275" s="151"/>
      <c r="S275" s="10"/>
    </row>
    <row r="276" spans="1:19" ht="25.5">
      <c r="A276" s="258">
        <v>234</v>
      </c>
      <c r="B276" s="260" t="s">
        <v>1659</v>
      </c>
      <c r="C276" s="136" t="s">
        <v>1304</v>
      </c>
      <c r="D276" s="151">
        <f t="shared" si="103"/>
        <v>132</v>
      </c>
      <c r="E276" s="151">
        <f t="shared" si="104"/>
        <v>10</v>
      </c>
      <c r="F276" s="152">
        <f t="shared" si="114"/>
        <v>13.2</v>
      </c>
      <c r="G276" s="151"/>
      <c r="H276" s="151"/>
      <c r="I276" s="151"/>
      <c r="J276" s="151"/>
      <c r="K276" s="151"/>
      <c r="L276" s="151"/>
      <c r="M276" s="151">
        <v>104</v>
      </c>
      <c r="N276" s="151">
        <v>8</v>
      </c>
      <c r="O276" s="151">
        <v>28</v>
      </c>
      <c r="P276" s="151">
        <v>2</v>
      </c>
      <c r="S276" s="10"/>
    </row>
    <row r="277" spans="1:19" ht="25.5">
      <c r="A277" s="258">
        <v>235</v>
      </c>
      <c r="B277" s="260" t="s">
        <v>1660</v>
      </c>
      <c r="C277" s="136" t="s">
        <v>1305</v>
      </c>
      <c r="D277" s="151">
        <f t="shared" si="103"/>
        <v>0</v>
      </c>
      <c r="E277" s="151">
        <f t="shared" si="104"/>
        <v>0</v>
      </c>
      <c r="F277" s="152">
        <f t="shared" si="114"/>
        <v>0</v>
      </c>
      <c r="G277" s="151"/>
      <c r="H277" s="151"/>
      <c r="I277" s="151"/>
      <c r="J277" s="151"/>
      <c r="K277" s="151"/>
      <c r="L277" s="151"/>
      <c r="M277" s="151"/>
      <c r="N277" s="151"/>
      <c r="O277" s="151"/>
      <c r="P277" s="151"/>
      <c r="S277" s="10"/>
    </row>
    <row r="278" spans="1:19" ht="38.25">
      <c r="A278" s="258">
        <v>236</v>
      </c>
      <c r="B278" s="260" t="s">
        <v>1661</v>
      </c>
      <c r="C278" s="136" t="s">
        <v>510</v>
      </c>
      <c r="D278" s="151">
        <f t="shared" si="103"/>
        <v>166</v>
      </c>
      <c r="E278" s="151">
        <f t="shared" si="104"/>
        <v>15</v>
      </c>
      <c r="F278" s="152">
        <f t="shared" si="114"/>
        <v>11.1</v>
      </c>
      <c r="G278" s="151"/>
      <c r="H278" s="151"/>
      <c r="I278" s="151"/>
      <c r="J278" s="151"/>
      <c r="K278" s="151"/>
      <c r="L278" s="151"/>
      <c r="M278" s="151">
        <v>122</v>
      </c>
      <c r="N278" s="151">
        <v>11</v>
      </c>
      <c r="O278" s="151">
        <v>44</v>
      </c>
      <c r="P278" s="151">
        <v>4</v>
      </c>
      <c r="S278" s="10"/>
    </row>
    <row r="279" spans="1:19">
      <c r="A279" s="243">
        <v>28</v>
      </c>
      <c r="B279" s="247" t="s">
        <v>1662</v>
      </c>
      <c r="C279" s="249" t="s">
        <v>162</v>
      </c>
      <c r="D279" s="252">
        <f t="shared" ref="D279:E279" si="127">SUM(D280:D284)</f>
        <v>300</v>
      </c>
      <c r="E279" s="252">
        <f t="shared" si="127"/>
        <v>30</v>
      </c>
      <c r="F279" s="253">
        <f t="shared" si="114"/>
        <v>10</v>
      </c>
      <c r="G279" s="252">
        <f t="shared" ref="G279" si="128">SUM(G280:G284)</f>
        <v>0</v>
      </c>
      <c r="H279" s="252">
        <f t="shared" ref="H279" si="129">SUM(H280:H284)</f>
        <v>0</v>
      </c>
      <c r="I279" s="252">
        <f t="shared" ref="I279:P279" si="130">SUM(I280:I284)</f>
        <v>0</v>
      </c>
      <c r="J279" s="252">
        <f t="shared" si="130"/>
        <v>0</v>
      </c>
      <c r="K279" s="252">
        <f t="shared" si="130"/>
        <v>0</v>
      </c>
      <c r="L279" s="252">
        <f t="shared" si="130"/>
        <v>0</v>
      </c>
      <c r="M279" s="252">
        <f t="shared" si="130"/>
        <v>200</v>
      </c>
      <c r="N279" s="252">
        <f t="shared" si="130"/>
        <v>20</v>
      </c>
      <c r="O279" s="252">
        <f t="shared" si="130"/>
        <v>100</v>
      </c>
      <c r="P279" s="252">
        <f t="shared" si="130"/>
        <v>10</v>
      </c>
      <c r="S279" s="10"/>
    </row>
    <row r="280" spans="1:19" ht="25.5">
      <c r="A280" s="258">
        <v>237</v>
      </c>
      <c r="B280" s="260" t="s">
        <v>1663</v>
      </c>
      <c r="C280" s="136" t="s">
        <v>314</v>
      </c>
      <c r="D280" s="151">
        <f t="shared" si="103"/>
        <v>0</v>
      </c>
      <c r="E280" s="151">
        <f t="shared" si="104"/>
        <v>0</v>
      </c>
      <c r="F280" s="152">
        <f t="shared" si="114"/>
        <v>0</v>
      </c>
      <c r="G280" s="151"/>
      <c r="H280" s="151"/>
      <c r="I280" s="151"/>
      <c r="J280" s="151"/>
      <c r="K280" s="151"/>
      <c r="L280" s="151"/>
      <c r="M280" s="151"/>
      <c r="N280" s="151"/>
      <c r="O280" s="151"/>
      <c r="P280" s="151"/>
      <c r="S280" s="10"/>
    </row>
    <row r="281" spans="1:19" ht="38.25">
      <c r="A281" s="258">
        <v>238</v>
      </c>
      <c r="B281" s="260" t="s">
        <v>1664</v>
      </c>
      <c r="C281" s="136" t="s">
        <v>511</v>
      </c>
      <c r="D281" s="151">
        <f t="shared" si="103"/>
        <v>0</v>
      </c>
      <c r="E281" s="151">
        <f t="shared" si="104"/>
        <v>0</v>
      </c>
      <c r="F281" s="152">
        <f t="shared" si="114"/>
        <v>0</v>
      </c>
      <c r="G281" s="151"/>
      <c r="H281" s="151"/>
      <c r="I281" s="151"/>
      <c r="J281" s="151"/>
      <c r="K281" s="151"/>
      <c r="L281" s="151"/>
      <c r="M281" s="151"/>
      <c r="N281" s="151"/>
      <c r="O281" s="151"/>
      <c r="P281" s="151"/>
      <c r="S281" s="10"/>
    </row>
    <row r="282" spans="1:19" ht="38.25">
      <c r="A282" s="258">
        <v>239</v>
      </c>
      <c r="B282" s="260" t="s">
        <v>1665</v>
      </c>
      <c r="C282" s="136" t="s">
        <v>163</v>
      </c>
      <c r="D282" s="151">
        <f t="shared" si="103"/>
        <v>300</v>
      </c>
      <c r="E282" s="151">
        <f t="shared" si="104"/>
        <v>30</v>
      </c>
      <c r="F282" s="152">
        <f t="shared" si="114"/>
        <v>10</v>
      </c>
      <c r="G282" s="151"/>
      <c r="H282" s="151"/>
      <c r="I282" s="151"/>
      <c r="J282" s="151"/>
      <c r="K282" s="151"/>
      <c r="L282" s="151"/>
      <c r="M282" s="151">
        <v>200</v>
      </c>
      <c r="N282" s="151">
        <v>20</v>
      </c>
      <c r="O282" s="151">
        <v>100</v>
      </c>
      <c r="P282" s="151">
        <v>10</v>
      </c>
      <c r="S282" s="10"/>
    </row>
    <row r="283" spans="1:19" ht="38.25">
      <c r="A283" s="258">
        <v>240</v>
      </c>
      <c r="B283" s="260" t="s">
        <v>1666</v>
      </c>
      <c r="C283" s="136" t="s">
        <v>164</v>
      </c>
      <c r="D283" s="151">
        <f t="shared" si="103"/>
        <v>0</v>
      </c>
      <c r="E283" s="151">
        <f t="shared" si="104"/>
        <v>0</v>
      </c>
      <c r="F283" s="152">
        <f t="shared" si="114"/>
        <v>0</v>
      </c>
      <c r="G283" s="151"/>
      <c r="H283" s="151"/>
      <c r="I283" s="151"/>
      <c r="J283" s="151"/>
      <c r="K283" s="151"/>
      <c r="L283" s="151"/>
      <c r="M283" s="151"/>
      <c r="N283" s="151"/>
      <c r="O283" s="151"/>
      <c r="P283" s="151"/>
      <c r="S283" s="10"/>
    </row>
    <row r="284" spans="1:19" ht="38.25">
      <c r="A284" s="258">
        <v>241</v>
      </c>
      <c r="B284" s="260" t="s">
        <v>1667</v>
      </c>
      <c r="C284" s="136" t="s">
        <v>165</v>
      </c>
      <c r="D284" s="151">
        <f t="shared" si="103"/>
        <v>0</v>
      </c>
      <c r="E284" s="151">
        <f t="shared" si="104"/>
        <v>0</v>
      </c>
      <c r="F284" s="152">
        <f t="shared" si="114"/>
        <v>0</v>
      </c>
      <c r="G284" s="151"/>
      <c r="H284" s="151"/>
      <c r="I284" s="151"/>
      <c r="J284" s="151"/>
      <c r="K284" s="151"/>
      <c r="L284" s="151"/>
      <c r="M284" s="151"/>
      <c r="N284" s="151"/>
      <c r="O284" s="151"/>
      <c r="P284" s="151"/>
      <c r="S284" s="10"/>
    </row>
    <row r="285" spans="1:19">
      <c r="A285" s="243">
        <v>29</v>
      </c>
      <c r="B285" s="247" t="s">
        <v>1668</v>
      </c>
      <c r="C285" s="249" t="s">
        <v>166</v>
      </c>
      <c r="D285" s="252">
        <f t="shared" ref="D285:E285" si="131">SUM(D286:D298)</f>
        <v>13650</v>
      </c>
      <c r="E285" s="252">
        <f t="shared" si="131"/>
        <v>910</v>
      </c>
      <c r="F285" s="253">
        <f t="shared" si="114"/>
        <v>15</v>
      </c>
      <c r="G285" s="252">
        <f t="shared" ref="G285" si="132">SUM(G286:G298)</f>
        <v>0</v>
      </c>
      <c r="H285" s="252">
        <f t="shared" ref="H285" si="133">SUM(H286:H298)</f>
        <v>0</v>
      </c>
      <c r="I285" s="252">
        <f t="shared" ref="I285:P285" si="134">SUM(I286:I298)</f>
        <v>0</v>
      </c>
      <c r="J285" s="252">
        <f t="shared" si="134"/>
        <v>0</v>
      </c>
      <c r="K285" s="252">
        <f t="shared" si="134"/>
        <v>0</v>
      </c>
      <c r="L285" s="252">
        <f t="shared" si="134"/>
        <v>0</v>
      </c>
      <c r="M285" s="252">
        <f t="shared" si="134"/>
        <v>11325</v>
      </c>
      <c r="N285" s="252">
        <f t="shared" si="134"/>
        <v>755</v>
      </c>
      <c r="O285" s="252">
        <f t="shared" si="134"/>
        <v>2325</v>
      </c>
      <c r="P285" s="252">
        <f t="shared" si="134"/>
        <v>155</v>
      </c>
      <c r="S285" s="10"/>
    </row>
    <row r="286" spans="1:19" ht="25.5">
      <c r="A286" s="258">
        <v>242</v>
      </c>
      <c r="B286" s="260" t="s">
        <v>1669</v>
      </c>
      <c r="C286" s="136" t="s">
        <v>41</v>
      </c>
      <c r="D286" s="151">
        <f t="shared" si="103"/>
        <v>0</v>
      </c>
      <c r="E286" s="151">
        <f t="shared" si="104"/>
        <v>0</v>
      </c>
      <c r="F286" s="152">
        <f t="shared" si="114"/>
        <v>0</v>
      </c>
      <c r="G286" s="151"/>
      <c r="H286" s="151"/>
      <c r="I286" s="151"/>
      <c r="J286" s="151"/>
      <c r="K286" s="151"/>
      <c r="L286" s="151"/>
      <c r="M286" s="151"/>
      <c r="N286" s="151"/>
      <c r="O286" s="151"/>
      <c r="P286" s="151"/>
      <c r="S286" s="10"/>
    </row>
    <row r="287" spans="1:19">
      <c r="A287" s="258">
        <v>243</v>
      </c>
      <c r="B287" s="260" t="s">
        <v>1670</v>
      </c>
      <c r="C287" s="136" t="s">
        <v>512</v>
      </c>
      <c r="D287" s="151">
        <f t="shared" si="103"/>
        <v>1050</v>
      </c>
      <c r="E287" s="151">
        <f t="shared" si="104"/>
        <v>70</v>
      </c>
      <c r="F287" s="152">
        <f t="shared" si="114"/>
        <v>15</v>
      </c>
      <c r="G287" s="151"/>
      <c r="H287" s="151"/>
      <c r="I287" s="151"/>
      <c r="J287" s="151"/>
      <c r="K287" s="151"/>
      <c r="L287" s="151"/>
      <c r="M287" s="151">
        <v>555</v>
      </c>
      <c r="N287" s="151">
        <v>37</v>
      </c>
      <c r="O287" s="151">
        <v>495</v>
      </c>
      <c r="P287" s="151">
        <v>33</v>
      </c>
      <c r="S287" s="10"/>
    </row>
    <row r="288" spans="1:19" ht="25.5">
      <c r="A288" s="258">
        <v>244</v>
      </c>
      <c r="B288" s="260" t="s">
        <v>1671</v>
      </c>
      <c r="C288" s="136" t="s">
        <v>513</v>
      </c>
      <c r="D288" s="151">
        <f t="shared" si="103"/>
        <v>150</v>
      </c>
      <c r="E288" s="151">
        <f t="shared" si="104"/>
        <v>10</v>
      </c>
      <c r="F288" s="152">
        <f t="shared" si="114"/>
        <v>15</v>
      </c>
      <c r="G288" s="151"/>
      <c r="H288" s="151"/>
      <c r="I288" s="151"/>
      <c r="J288" s="151"/>
      <c r="K288" s="151"/>
      <c r="L288" s="151"/>
      <c r="M288" s="151">
        <v>75</v>
      </c>
      <c r="N288" s="151">
        <v>5</v>
      </c>
      <c r="O288" s="151">
        <v>75</v>
      </c>
      <c r="P288" s="151">
        <v>5</v>
      </c>
      <c r="S288" s="10"/>
    </row>
    <row r="289" spans="1:19" ht="25.5">
      <c r="A289" s="258">
        <v>245</v>
      </c>
      <c r="B289" s="260" t="s">
        <v>1672</v>
      </c>
      <c r="C289" s="136" t="s">
        <v>42</v>
      </c>
      <c r="D289" s="151">
        <f t="shared" si="103"/>
        <v>1425</v>
      </c>
      <c r="E289" s="151">
        <f t="shared" si="104"/>
        <v>95</v>
      </c>
      <c r="F289" s="152">
        <f t="shared" si="114"/>
        <v>15</v>
      </c>
      <c r="G289" s="151"/>
      <c r="H289" s="151"/>
      <c r="I289" s="151"/>
      <c r="J289" s="151"/>
      <c r="K289" s="151"/>
      <c r="L289" s="151"/>
      <c r="M289" s="151">
        <v>1200</v>
      </c>
      <c r="N289" s="151">
        <v>80</v>
      </c>
      <c r="O289" s="151">
        <v>225</v>
      </c>
      <c r="P289" s="151">
        <v>15</v>
      </c>
      <c r="S289" s="10"/>
    </row>
    <row r="290" spans="1:19" ht="25.5">
      <c r="A290" s="258">
        <v>246</v>
      </c>
      <c r="B290" s="260" t="s">
        <v>1673</v>
      </c>
      <c r="C290" s="136" t="s">
        <v>43</v>
      </c>
      <c r="D290" s="151">
        <f t="shared" ref="D290:D353" si="135">G290+K290+M290+O290+I290</f>
        <v>600</v>
      </c>
      <c r="E290" s="151">
        <f t="shared" ref="E290:E353" si="136">H290+L290+N290+P290+J290</f>
        <v>40</v>
      </c>
      <c r="F290" s="152">
        <f t="shared" si="114"/>
        <v>15</v>
      </c>
      <c r="G290" s="151"/>
      <c r="H290" s="151"/>
      <c r="I290" s="151"/>
      <c r="J290" s="151"/>
      <c r="K290" s="151"/>
      <c r="L290" s="151"/>
      <c r="M290" s="151">
        <v>495</v>
      </c>
      <c r="N290" s="151">
        <v>33</v>
      </c>
      <c r="O290" s="151">
        <v>105</v>
      </c>
      <c r="P290" s="151">
        <v>7</v>
      </c>
      <c r="S290" s="10"/>
    </row>
    <row r="291" spans="1:19" ht="25.5">
      <c r="A291" s="258">
        <v>247</v>
      </c>
      <c r="B291" s="260" t="s">
        <v>1674</v>
      </c>
      <c r="C291" s="136" t="s">
        <v>44</v>
      </c>
      <c r="D291" s="151">
        <f t="shared" si="135"/>
        <v>1275</v>
      </c>
      <c r="E291" s="151">
        <f t="shared" si="136"/>
        <v>85</v>
      </c>
      <c r="F291" s="152">
        <f t="shared" si="114"/>
        <v>15</v>
      </c>
      <c r="G291" s="151"/>
      <c r="H291" s="151"/>
      <c r="I291" s="151"/>
      <c r="J291" s="151"/>
      <c r="K291" s="151"/>
      <c r="L291" s="151"/>
      <c r="M291" s="151">
        <v>1095</v>
      </c>
      <c r="N291" s="151">
        <v>73</v>
      </c>
      <c r="O291" s="151">
        <v>180</v>
      </c>
      <c r="P291" s="151">
        <v>12</v>
      </c>
      <c r="S291" s="10"/>
    </row>
    <row r="292" spans="1:19" ht="25.5">
      <c r="A292" s="258">
        <v>248</v>
      </c>
      <c r="B292" s="260" t="s">
        <v>1675</v>
      </c>
      <c r="C292" s="136" t="s">
        <v>45</v>
      </c>
      <c r="D292" s="151">
        <f t="shared" si="135"/>
        <v>75</v>
      </c>
      <c r="E292" s="151">
        <f t="shared" si="136"/>
        <v>5</v>
      </c>
      <c r="F292" s="152">
        <f t="shared" si="114"/>
        <v>15</v>
      </c>
      <c r="G292" s="151"/>
      <c r="H292" s="151"/>
      <c r="I292" s="151"/>
      <c r="J292" s="151"/>
      <c r="K292" s="151"/>
      <c r="L292" s="151"/>
      <c r="M292" s="151">
        <v>30</v>
      </c>
      <c r="N292" s="151">
        <v>2</v>
      </c>
      <c r="O292" s="151">
        <v>45</v>
      </c>
      <c r="P292" s="151">
        <v>3</v>
      </c>
      <c r="S292" s="10"/>
    </row>
    <row r="293" spans="1:19">
      <c r="A293" s="258">
        <v>249</v>
      </c>
      <c r="B293" s="260" t="s">
        <v>1676</v>
      </c>
      <c r="C293" s="136" t="s">
        <v>167</v>
      </c>
      <c r="D293" s="151">
        <f t="shared" si="135"/>
        <v>675</v>
      </c>
      <c r="E293" s="151">
        <f t="shared" si="136"/>
        <v>45</v>
      </c>
      <c r="F293" s="152">
        <f t="shared" si="114"/>
        <v>15</v>
      </c>
      <c r="G293" s="151"/>
      <c r="H293" s="151"/>
      <c r="I293" s="151"/>
      <c r="J293" s="151"/>
      <c r="K293" s="151"/>
      <c r="L293" s="151"/>
      <c r="M293" s="151">
        <v>375</v>
      </c>
      <c r="N293" s="151">
        <v>25</v>
      </c>
      <c r="O293" s="151">
        <v>300</v>
      </c>
      <c r="P293" s="151">
        <v>20</v>
      </c>
      <c r="S293" s="10"/>
    </row>
    <row r="294" spans="1:19" ht="25.5">
      <c r="A294" s="258">
        <v>250</v>
      </c>
      <c r="B294" s="260" t="s">
        <v>1677</v>
      </c>
      <c r="C294" s="136" t="s">
        <v>514</v>
      </c>
      <c r="D294" s="151">
        <f t="shared" si="135"/>
        <v>3225</v>
      </c>
      <c r="E294" s="151">
        <f t="shared" si="136"/>
        <v>215</v>
      </c>
      <c r="F294" s="152">
        <f t="shared" si="114"/>
        <v>15</v>
      </c>
      <c r="G294" s="151"/>
      <c r="H294" s="151"/>
      <c r="I294" s="151"/>
      <c r="J294" s="151"/>
      <c r="K294" s="151"/>
      <c r="L294" s="151"/>
      <c r="M294" s="151">
        <v>2925</v>
      </c>
      <c r="N294" s="151">
        <v>195</v>
      </c>
      <c r="O294" s="151">
        <v>300</v>
      </c>
      <c r="P294" s="151">
        <v>20</v>
      </c>
      <c r="S294" s="10"/>
    </row>
    <row r="295" spans="1:19" ht="25.5">
      <c r="A295" s="258">
        <v>251</v>
      </c>
      <c r="B295" s="260" t="s">
        <v>1678</v>
      </c>
      <c r="C295" s="136" t="s">
        <v>515</v>
      </c>
      <c r="D295" s="151">
        <f t="shared" si="135"/>
        <v>750</v>
      </c>
      <c r="E295" s="151">
        <f t="shared" si="136"/>
        <v>50</v>
      </c>
      <c r="F295" s="152">
        <f t="shared" si="114"/>
        <v>15</v>
      </c>
      <c r="G295" s="151"/>
      <c r="H295" s="151"/>
      <c r="I295" s="151"/>
      <c r="J295" s="151"/>
      <c r="K295" s="151"/>
      <c r="L295" s="151"/>
      <c r="M295" s="151">
        <v>630</v>
      </c>
      <c r="N295" s="151">
        <v>42</v>
      </c>
      <c r="O295" s="151">
        <v>120</v>
      </c>
      <c r="P295" s="151">
        <v>8</v>
      </c>
      <c r="S295" s="10"/>
    </row>
    <row r="296" spans="1:19" ht="25.5">
      <c r="A296" s="258">
        <v>252</v>
      </c>
      <c r="B296" s="260" t="s">
        <v>1679</v>
      </c>
      <c r="C296" s="136" t="s">
        <v>516</v>
      </c>
      <c r="D296" s="151">
        <f t="shared" si="135"/>
        <v>3450</v>
      </c>
      <c r="E296" s="151">
        <f t="shared" si="136"/>
        <v>230</v>
      </c>
      <c r="F296" s="152">
        <f t="shared" si="114"/>
        <v>15</v>
      </c>
      <c r="G296" s="151"/>
      <c r="H296" s="151"/>
      <c r="I296" s="151"/>
      <c r="J296" s="151"/>
      <c r="K296" s="151"/>
      <c r="L296" s="151"/>
      <c r="M296" s="151">
        <v>3225</v>
      </c>
      <c r="N296" s="151">
        <v>215</v>
      </c>
      <c r="O296" s="151">
        <v>225</v>
      </c>
      <c r="P296" s="151">
        <v>15</v>
      </c>
      <c r="S296" s="10"/>
    </row>
    <row r="297" spans="1:19" ht="25.5">
      <c r="A297" s="258">
        <v>253</v>
      </c>
      <c r="B297" s="260" t="s">
        <v>1680</v>
      </c>
      <c r="C297" s="136" t="s">
        <v>517</v>
      </c>
      <c r="D297" s="151">
        <f t="shared" si="135"/>
        <v>225</v>
      </c>
      <c r="E297" s="151">
        <f t="shared" si="136"/>
        <v>15</v>
      </c>
      <c r="F297" s="152">
        <f t="shared" si="114"/>
        <v>15</v>
      </c>
      <c r="G297" s="151"/>
      <c r="H297" s="151"/>
      <c r="I297" s="151"/>
      <c r="J297" s="151"/>
      <c r="K297" s="151"/>
      <c r="L297" s="151"/>
      <c r="M297" s="151">
        <v>195</v>
      </c>
      <c r="N297" s="151">
        <v>13</v>
      </c>
      <c r="O297" s="151">
        <v>30</v>
      </c>
      <c r="P297" s="151">
        <v>2</v>
      </c>
      <c r="S297" s="10"/>
    </row>
    <row r="298" spans="1:19" ht="25.5">
      <c r="A298" s="258">
        <v>254</v>
      </c>
      <c r="B298" s="260" t="s">
        <v>1681</v>
      </c>
      <c r="C298" s="136" t="s">
        <v>518</v>
      </c>
      <c r="D298" s="151">
        <f t="shared" si="135"/>
        <v>750</v>
      </c>
      <c r="E298" s="151">
        <f t="shared" si="136"/>
        <v>50</v>
      </c>
      <c r="F298" s="152">
        <f t="shared" si="114"/>
        <v>15</v>
      </c>
      <c r="G298" s="151"/>
      <c r="H298" s="151"/>
      <c r="I298" s="151"/>
      <c r="J298" s="151"/>
      <c r="K298" s="151"/>
      <c r="L298" s="151"/>
      <c r="M298" s="151">
        <v>525</v>
      </c>
      <c r="N298" s="151">
        <v>35</v>
      </c>
      <c r="O298" s="151">
        <v>225</v>
      </c>
      <c r="P298" s="151">
        <v>15</v>
      </c>
      <c r="S298" s="10"/>
    </row>
    <row r="299" spans="1:19">
      <c r="A299" s="243">
        <v>30</v>
      </c>
      <c r="B299" s="247" t="s">
        <v>1682</v>
      </c>
      <c r="C299" s="249" t="s">
        <v>263</v>
      </c>
      <c r="D299" s="252">
        <f t="shared" ref="D299:E299" si="137">SUM(D300:D314)</f>
        <v>11030</v>
      </c>
      <c r="E299" s="252">
        <f t="shared" si="137"/>
        <v>1103</v>
      </c>
      <c r="F299" s="253">
        <f t="shared" si="114"/>
        <v>10</v>
      </c>
      <c r="G299" s="252">
        <f t="shared" ref="G299" si="138">SUM(G300:G314)</f>
        <v>0</v>
      </c>
      <c r="H299" s="252">
        <f t="shared" ref="H299" si="139">SUM(H300:H314)</f>
        <v>0</v>
      </c>
      <c r="I299" s="252">
        <f t="shared" ref="I299:P299" si="140">SUM(I300:I314)</f>
        <v>0</v>
      </c>
      <c r="J299" s="252">
        <f t="shared" si="140"/>
        <v>0</v>
      </c>
      <c r="K299" s="252">
        <f t="shared" si="140"/>
        <v>0</v>
      </c>
      <c r="L299" s="252">
        <f t="shared" si="140"/>
        <v>0</v>
      </c>
      <c r="M299" s="252">
        <f t="shared" si="140"/>
        <v>9260</v>
      </c>
      <c r="N299" s="252">
        <f t="shared" si="140"/>
        <v>926</v>
      </c>
      <c r="O299" s="252">
        <f t="shared" si="140"/>
        <v>1770</v>
      </c>
      <c r="P299" s="252">
        <f t="shared" si="140"/>
        <v>177</v>
      </c>
      <c r="S299" s="10"/>
    </row>
    <row r="300" spans="1:19" ht="25.5">
      <c r="A300" s="258">
        <v>255</v>
      </c>
      <c r="B300" s="260" t="s">
        <v>1683</v>
      </c>
      <c r="C300" s="136" t="s">
        <v>264</v>
      </c>
      <c r="D300" s="151">
        <f t="shared" si="135"/>
        <v>1900</v>
      </c>
      <c r="E300" s="151">
        <f t="shared" si="136"/>
        <v>190</v>
      </c>
      <c r="F300" s="152">
        <f t="shared" si="114"/>
        <v>10</v>
      </c>
      <c r="G300" s="151"/>
      <c r="H300" s="151"/>
      <c r="I300" s="151"/>
      <c r="J300" s="151"/>
      <c r="K300" s="151"/>
      <c r="L300" s="151"/>
      <c r="M300" s="151">
        <v>1750</v>
      </c>
      <c r="N300" s="151">
        <v>175</v>
      </c>
      <c r="O300" s="151">
        <v>150</v>
      </c>
      <c r="P300" s="151">
        <v>15</v>
      </c>
      <c r="S300" s="10"/>
    </row>
    <row r="301" spans="1:19" ht="25.5">
      <c r="A301" s="258">
        <v>256</v>
      </c>
      <c r="B301" s="260" t="s">
        <v>1684</v>
      </c>
      <c r="C301" s="136" t="s">
        <v>1282</v>
      </c>
      <c r="D301" s="151">
        <f t="shared" si="135"/>
        <v>2700</v>
      </c>
      <c r="E301" s="151">
        <f t="shared" si="136"/>
        <v>270</v>
      </c>
      <c r="F301" s="152">
        <f t="shared" si="114"/>
        <v>10</v>
      </c>
      <c r="G301" s="151"/>
      <c r="H301" s="151"/>
      <c r="I301" s="151"/>
      <c r="J301" s="151"/>
      <c r="K301" s="151"/>
      <c r="L301" s="151"/>
      <c r="M301" s="151">
        <v>2350</v>
      </c>
      <c r="N301" s="151">
        <v>235</v>
      </c>
      <c r="O301" s="151">
        <v>350</v>
      </c>
      <c r="P301" s="151">
        <v>35</v>
      </c>
      <c r="S301" s="10"/>
    </row>
    <row r="302" spans="1:19" ht="51">
      <c r="A302" s="258">
        <v>257</v>
      </c>
      <c r="B302" s="260" t="s">
        <v>1685</v>
      </c>
      <c r="C302" s="136" t="s">
        <v>519</v>
      </c>
      <c r="D302" s="151">
        <f t="shared" si="135"/>
        <v>0</v>
      </c>
      <c r="E302" s="151">
        <f t="shared" si="136"/>
        <v>0</v>
      </c>
      <c r="F302" s="152">
        <f t="shared" si="114"/>
        <v>0</v>
      </c>
      <c r="G302" s="151"/>
      <c r="H302" s="151"/>
      <c r="I302" s="151"/>
      <c r="J302" s="151"/>
      <c r="K302" s="151"/>
      <c r="L302" s="151"/>
      <c r="M302" s="151"/>
      <c r="N302" s="151"/>
      <c r="O302" s="151"/>
      <c r="P302" s="151"/>
      <c r="S302" s="10"/>
    </row>
    <row r="303" spans="1:19">
      <c r="A303" s="258">
        <v>258</v>
      </c>
      <c r="B303" s="260" t="s">
        <v>1686</v>
      </c>
      <c r="C303" s="136" t="s">
        <v>265</v>
      </c>
      <c r="D303" s="151">
        <f t="shared" si="135"/>
        <v>400</v>
      </c>
      <c r="E303" s="151">
        <f t="shared" si="136"/>
        <v>40</v>
      </c>
      <c r="F303" s="152">
        <f t="shared" si="114"/>
        <v>10</v>
      </c>
      <c r="G303" s="151"/>
      <c r="H303" s="151"/>
      <c r="I303" s="151"/>
      <c r="J303" s="151"/>
      <c r="K303" s="151"/>
      <c r="L303" s="151"/>
      <c r="M303" s="151">
        <v>280</v>
      </c>
      <c r="N303" s="151">
        <v>28</v>
      </c>
      <c r="O303" s="151">
        <v>120</v>
      </c>
      <c r="P303" s="151">
        <v>12</v>
      </c>
      <c r="S303" s="10"/>
    </row>
    <row r="304" spans="1:19" ht="38.25">
      <c r="A304" s="258">
        <v>259</v>
      </c>
      <c r="B304" s="260" t="s">
        <v>1687</v>
      </c>
      <c r="C304" s="136" t="s">
        <v>520</v>
      </c>
      <c r="D304" s="151">
        <f t="shared" si="135"/>
        <v>450</v>
      </c>
      <c r="E304" s="151">
        <f t="shared" si="136"/>
        <v>45</v>
      </c>
      <c r="F304" s="152">
        <f t="shared" si="114"/>
        <v>10</v>
      </c>
      <c r="G304" s="151"/>
      <c r="H304" s="151"/>
      <c r="I304" s="151"/>
      <c r="J304" s="151"/>
      <c r="K304" s="151"/>
      <c r="L304" s="151"/>
      <c r="M304" s="151">
        <v>380</v>
      </c>
      <c r="N304" s="151">
        <v>38</v>
      </c>
      <c r="O304" s="151">
        <v>70</v>
      </c>
      <c r="P304" s="151">
        <v>7</v>
      </c>
      <c r="S304" s="10"/>
    </row>
    <row r="305" spans="1:19" ht="25.5">
      <c r="A305" s="258">
        <v>260</v>
      </c>
      <c r="B305" s="260" t="s">
        <v>1688</v>
      </c>
      <c r="C305" s="136" t="s">
        <v>1689</v>
      </c>
      <c r="D305" s="151">
        <f t="shared" si="135"/>
        <v>1200</v>
      </c>
      <c r="E305" s="151">
        <f t="shared" si="136"/>
        <v>120</v>
      </c>
      <c r="F305" s="152">
        <f t="shared" si="114"/>
        <v>10</v>
      </c>
      <c r="G305" s="151"/>
      <c r="H305" s="151"/>
      <c r="I305" s="151"/>
      <c r="J305" s="151"/>
      <c r="K305" s="151"/>
      <c r="L305" s="151"/>
      <c r="M305" s="151">
        <v>1050</v>
      </c>
      <c r="N305" s="151">
        <v>105</v>
      </c>
      <c r="O305" s="151">
        <v>150</v>
      </c>
      <c r="P305" s="151">
        <v>15</v>
      </c>
      <c r="S305" s="10"/>
    </row>
    <row r="306" spans="1:19" ht="25.5">
      <c r="A306" s="258">
        <v>261</v>
      </c>
      <c r="B306" s="260" t="s">
        <v>1690</v>
      </c>
      <c r="C306" s="136" t="s">
        <v>521</v>
      </c>
      <c r="D306" s="151">
        <f t="shared" si="135"/>
        <v>250</v>
      </c>
      <c r="E306" s="151">
        <f t="shared" si="136"/>
        <v>25</v>
      </c>
      <c r="F306" s="152">
        <f t="shared" si="114"/>
        <v>10</v>
      </c>
      <c r="G306" s="151"/>
      <c r="H306" s="151"/>
      <c r="I306" s="151"/>
      <c r="J306" s="151"/>
      <c r="K306" s="151"/>
      <c r="L306" s="151"/>
      <c r="M306" s="151">
        <v>200</v>
      </c>
      <c r="N306" s="151">
        <v>20</v>
      </c>
      <c r="O306" s="151">
        <v>50</v>
      </c>
      <c r="P306" s="151">
        <v>5</v>
      </c>
      <c r="S306" s="10"/>
    </row>
    <row r="307" spans="1:19" ht="25.5">
      <c r="A307" s="258">
        <v>262</v>
      </c>
      <c r="B307" s="260" t="s">
        <v>1691</v>
      </c>
      <c r="C307" s="136" t="s">
        <v>522</v>
      </c>
      <c r="D307" s="151">
        <f t="shared" si="135"/>
        <v>0</v>
      </c>
      <c r="E307" s="151">
        <f t="shared" si="136"/>
        <v>0</v>
      </c>
      <c r="F307" s="152">
        <f t="shared" si="114"/>
        <v>0</v>
      </c>
      <c r="G307" s="151"/>
      <c r="H307" s="151"/>
      <c r="I307" s="151"/>
      <c r="J307" s="151"/>
      <c r="K307" s="151"/>
      <c r="L307" s="151"/>
      <c r="M307" s="151"/>
      <c r="N307" s="151"/>
      <c r="O307" s="151"/>
      <c r="P307" s="151"/>
      <c r="S307" s="10"/>
    </row>
    <row r="308" spans="1:19" ht="25.5">
      <c r="A308" s="258">
        <v>263</v>
      </c>
      <c r="B308" s="260" t="s">
        <v>1692</v>
      </c>
      <c r="C308" s="136" t="s">
        <v>523</v>
      </c>
      <c r="D308" s="151">
        <f t="shared" si="135"/>
        <v>400</v>
      </c>
      <c r="E308" s="151">
        <f t="shared" si="136"/>
        <v>40</v>
      </c>
      <c r="F308" s="152">
        <f t="shared" ref="F308:F374" si="141">IF(E308=0,0,ROUND(D308/E308,1))</f>
        <v>10</v>
      </c>
      <c r="G308" s="151"/>
      <c r="H308" s="151"/>
      <c r="I308" s="151"/>
      <c r="J308" s="151"/>
      <c r="K308" s="151"/>
      <c r="L308" s="151"/>
      <c r="M308" s="151">
        <v>300</v>
      </c>
      <c r="N308" s="151">
        <v>30</v>
      </c>
      <c r="O308" s="151">
        <v>100</v>
      </c>
      <c r="P308" s="151">
        <v>10</v>
      </c>
      <c r="S308" s="10"/>
    </row>
    <row r="309" spans="1:19" ht="25.5">
      <c r="A309" s="258">
        <v>264</v>
      </c>
      <c r="B309" s="260" t="s">
        <v>1693</v>
      </c>
      <c r="C309" s="136" t="s">
        <v>524</v>
      </c>
      <c r="D309" s="151">
        <f t="shared" si="135"/>
        <v>1150</v>
      </c>
      <c r="E309" s="151">
        <f t="shared" si="136"/>
        <v>115</v>
      </c>
      <c r="F309" s="152">
        <f t="shared" si="141"/>
        <v>10</v>
      </c>
      <c r="G309" s="151"/>
      <c r="H309" s="151"/>
      <c r="I309" s="151"/>
      <c r="J309" s="151"/>
      <c r="K309" s="151"/>
      <c r="L309" s="151"/>
      <c r="M309" s="151">
        <v>750</v>
      </c>
      <c r="N309" s="151">
        <v>75</v>
      </c>
      <c r="O309" s="151">
        <v>400</v>
      </c>
      <c r="P309" s="151">
        <v>40</v>
      </c>
      <c r="S309" s="10"/>
    </row>
    <row r="310" spans="1:19" ht="25.5">
      <c r="A310" s="258">
        <v>265</v>
      </c>
      <c r="B310" s="260" t="s">
        <v>1694</v>
      </c>
      <c r="C310" s="136" t="s">
        <v>525</v>
      </c>
      <c r="D310" s="151">
        <f t="shared" si="135"/>
        <v>1200</v>
      </c>
      <c r="E310" s="151">
        <f t="shared" si="136"/>
        <v>120</v>
      </c>
      <c r="F310" s="152">
        <f t="shared" si="141"/>
        <v>10</v>
      </c>
      <c r="G310" s="151"/>
      <c r="H310" s="151"/>
      <c r="I310" s="151"/>
      <c r="J310" s="151"/>
      <c r="K310" s="151"/>
      <c r="L310" s="151"/>
      <c r="M310" s="151">
        <v>1000</v>
      </c>
      <c r="N310" s="151">
        <v>100</v>
      </c>
      <c r="O310" s="151">
        <v>200</v>
      </c>
      <c r="P310" s="151">
        <v>20</v>
      </c>
      <c r="S310" s="10"/>
    </row>
    <row r="311" spans="1:19" ht="25.5">
      <c r="A311" s="258">
        <v>266</v>
      </c>
      <c r="B311" s="136" t="s">
        <v>1695</v>
      </c>
      <c r="C311" s="136" t="s">
        <v>526</v>
      </c>
      <c r="D311" s="151">
        <f t="shared" si="135"/>
        <v>440</v>
      </c>
      <c r="E311" s="151">
        <f t="shared" si="136"/>
        <v>44</v>
      </c>
      <c r="F311" s="152">
        <f t="shared" si="141"/>
        <v>10</v>
      </c>
      <c r="G311" s="151"/>
      <c r="H311" s="151"/>
      <c r="I311" s="151"/>
      <c r="J311" s="151"/>
      <c r="K311" s="151"/>
      <c r="L311" s="151"/>
      <c r="M311" s="151">
        <v>340</v>
      </c>
      <c r="N311" s="151">
        <v>34</v>
      </c>
      <c r="O311" s="151">
        <v>100</v>
      </c>
      <c r="P311" s="151">
        <v>10</v>
      </c>
      <c r="S311" s="10"/>
    </row>
    <row r="312" spans="1:19" ht="25.5">
      <c r="A312" s="258">
        <v>267</v>
      </c>
      <c r="B312" s="260" t="s">
        <v>1696</v>
      </c>
      <c r="C312" s="136" t="s">
        <v>6</v>
      </c>
      <c r="D312" s="151">
        <f t="shared" si="135"/>
        <v>100</v>
      </c>
      <c r="E312" s="151">
        <f t="shared" si="136"/>
        <v>10</v>
      </c>
      <c r="F312" s="152">
        <f t="shared" si="141"/>
        <v>10</v>
      </c>
      <c r="G312" s="151"/>
      <c r="H312" s="151"/>
      <c r="I312" s="151"/>
      <c r="J312" s="151"/>
      <c r="K312" s="151"/>
      <c r="L312" s="151"/>
      <c r="M312" s="151">
        <v>70</v>
      </c>
      <c r="N312" s="151">
        <v>7</v>
      </c>
      <c r="O312" s="151">
        <v>30</v>
      </c>
      <c r="P312" s="151">
        <v>3</v>
      </c>
      <c r="S312" s="10"/>
    </row>
    <row r="313" spans="1:19" ht="25.5">
      <c r="A313" s="258">
        <v>268</v>
      </c>
      <c r="B313" s="260" t="s">
        <v>1697</v>
      </c>
      <c r="C313" s="136" t="s">
        <v>527</v>
      </c>
      <c r="D313" s="151">
        <f t="shared" si="135"/>
        <v>790</v>
      </c>
      <c r="E313" s="151">
        <f t="shared" si="136"/>
        <v>79</v>
      </c>
      <c r="F313" s="152">
        <f t="shared" si="141"/>
        <v>10</v>
      </c>
      <c r="G313" s="151"/>
      <c r="H313" s="151"/>
      <c r="I313" s="151"/>
      <c r="J313" s="151"/>
      <c r="K313" s="151"/>
      <c r="L313" s="151"/>
      <c r="M313" s="151">
        <v>740</v>
      </c>
      <c r="N313" s="151">
        <v>74</v>
      </c>
      <c r="O313" s="151">
        <v>50</v>
      </c>
      <c r="P313" s="151">
        <v>5</v>
      </c>
      <c r="S313" s="10"/>
    </row>
    <row r="314" spans="1:19" ht="25.5">
      <c r="A314" s="258">
        <v>269</v>
      </c>
      <c r="B314" s="260" t="s">
        <v>1698</v>
      </c>
      <c r="C314" s="136" t="s">
        <v>528</v>
      </c>
      <c r="D314" s="151">
        <f t="shared" si="135"/>
        <v>50</v>
      </c>
      <c r="E314" s="151">
        <f t="shared" si="136"/>
        <v>5</v>
      </c>
      <c r="F314" s="152">
        <f t="shared" si="141"/>
        <v>10</v>
      </c>
      <c r="G314" s="151"/>
      <c r="H314" s="151"/>
      <c r="I314" s="151"/>
      <c r="J314" s="151"/>
      <c r="K314" s="151"/>
      <c r="L314" s="151"/>
      <c r="M314" s="151">
        <v>50</v>
      </c>
      <c r="N314" s="151">
        <v>5</v>
      </c>
      <c r="O314" s="151"/>
      <c r="P314" s="151"/>
      <c r="S314" s="10"/>
    </row>
    <row r="315" spans="1:19">
      <c r="A315" s="243">
        <v>31</v>
      </c>
      <c r="B315" s="247" t="s">
        <v>1699</v>
      </c>
      <c r="C315" s="249" t="s">
        <v>1283</v>
      </c>
      <c r="D315" s="252">
        <f t="shared" ref="D315:E315" si="142">SUM(D316:D334)</f>
        <v>3266</v>
      </c>
      <c r="E315" s="252">
        <f t="shared" si="142"/>
        <v>299</v>
      </c>
      <c r="F315" s="253">
        <f t="shared" si="141"/>
        <v>10.9</v>
      </c>
      <c r="G315" s="252">
        <f t="shared" ref="G315" si="143">SUM(G316:G334)</f>
        <v>0</v>
      </c>
      <c r="H315" s="252">
        <f t="shared" ref="H315" si="144">SUM(H316:H334)</f>
        <v>0</v>
      </c>
      <c r="I315" s="252">
        <f t="shared" ref="I315:P315" si="145">SUM(I316:I334)</f>
        <v>0</v>
      </c>
      <c r="J315" s="252">
        <f t="shared" si="145"/>
        <v>0</v>
      </c>
      <c r="K315" s="252">
        <f t="shared" si="145"/>
        <v>0</v>
      </c>
      <c r="L315" s="252">
        <f t="shared" si="145"/>
        <v>0</v>
      </c>
      <c r="M315" s="252">
        <f t="shared" si="145"/>
        <v>2781</v>
      </c>
      <c r="N315" s="252">
        <f t="shared" si="145"/>
        <v>255</v>
      </c>
      <c r="O315" s="252">
        <f t="shared" si="145"/>
        <v>485</v>
      </c>
      <c r="P315" s="252">
        <f t="shared" si="145"/>
        <v>44</v>
      </c>
      <c r="S315" s="10"/>
    </row>
    <row r="316" spans="1:19" ht="25.5">
      <c r="A316" s="258">
        <v>270</v>
      </c>
      <c r="B316" s="260" t="s">
        <v>1700</v>
      </c>
      <c r="C316" s="136" t="s">
        <v>311</v>
      </c>
      <c r="D316" s="151">
        <f t="shared" si="135"/>
        <v>77</v>
      </c>
      <c r="E316" s="151">
        <f t="shared" si="136"/>
        <v>7</v>
      </c>
      <c r="F316" s="152">
        <f t="shared" si="141"/>
        <v>11</v>
      </c>
      <c r="G316" s="151"/>
      <c r="H316" s="151"/>
      <c r="I316" s="151"/>
      <c r="J316" s="151"/>
      <c r="K316" s="151"/>
      <c r="L316" s="151"/>
      <c r="M316" s="151">
        <v>77</v>
      </c>
      <c r="N316" s="151">
        <v>7</v>
      </c>
      <c r="O316" s="151"/>
      <c r="P316" s="151"/>
      <c r="S316" s="10"/>
    </row>
    <row r="317" spans="1:19" ht="25.5">
      <c r="A317" s="258">
        <v>271</v>
      </c>
      <c r="B317" s="260" t="s">
        <v>1701</v>
      </c>
      <c r="C317" s="136" t="s">
        <v>529</v>
      </c>
      <c r="D317" s="151">
        <f t="shared" si="135"/>
        <v>342</v>
      </c>
      <c r="E317" s="151">
        <f t="shared" si="136"/>
        <v>32</v>
      </c>
      <c r="F317" s="152">
        <f t="shared" si="141"/>
        <v>10.7</v>
      </c>
      <c r="G317" s="151"/>
      <c r="H317" s="151"/>
      <c r="I317" s="151"/>
      <c r="J317" s="151"/>
      <c r="K317" s="151"/>
      <c r="L317" s="151"/>
      <c r="M317" s="151">
        <v>287</v>
      </c>
      <c r="N317" s="151">
        <v>27</v>
      </c>
      <c r="O317" s="151">
        <v>55</v>
      </c>
      <c r="P317" s="151">
        <v>5</v>
      </c>
      <c r="S317" s="10"/>
    </row>
    <row r="318" spans="1:19" ht="25.5">
      <c r="A318" s="258">
        <v>272</v>
      </c>
      <c r="B318" s="260" t="s">
        <v>1702</v>
      </c>
      <c r="C318" s="136" t="s">
        <v>530</v>
      </c>
      <c r="D318" s="151">
        <f t="shared" si="135"/>
        <v>1870</v>
      </c>
      <c r="E318" s="151">
        <f t="shared" si="136"/>
        <v>170</v>
      </c>
      <c r="F318" s="152">
        <f t="shared" si="141"/>
        <v>11</v>
      </c>
      <c r="G318" s="151"/>
      <c r="H318" s="151"/>
      <c r="I318" s="151"/>
      <c r="J318" s="151"/>
      <c r="K318" s="151"/>
      <c r="L318" s="151"/>
      <c r="M318" s="151">
        <v>1650</v>
      </c>
      <c r="N318" s="151">
        <v>150</v>
      </c>
      <c r="O318" s="151">
        <v>220</v>
      </c>
      <c r="P318" s="151">
        <v>20</v>
      </c>
      <c r="S318" s="10"/>
    </row>
    <row r="319" spans="1:19" ht="25.5">
      <c r="A319" s="258">
        <v>273</v>
      </c>
      <c r="B319" s="260" t="s">
        <v>1703</v>
      </c>
      <c r="C319" s="136" t="s">
        <v>531</v>
      </c>
      <c r="D319" s="151">
        <f t="shared" si="135"/>
        <v>0</v>
      </c>
      <c r="E319" s="151">
        <f t="shared" si="136"/>
        <v>0</v>
      </c>
      <c r="F319" s="152">
        <f t="shared" si="141"/>
        <v>0</v>
      </c>
      <c r="G319" s="151"/>
      <c r="H319" s="151"/>
      <c r="I319" s="151"/>
      <c r="J319" s="151"/>
      <c r="K319" s="151"/>
      <c r="L319" s="151"/>
      <c r="M319" s="151"/>
      <c r="N319" s="151"/>
      <c r="O319" s="151"/>
      <c r="P319" s="151"/>
      <c r="S319" s="10"/>
    </row>
    <row r="320" spans="1:19" ht="25.5">
      <c r="A320" s="258">
        <v>274</v>
      </c>
      <c r="B320" s="260" t="s">
        <v>1704</v>
      </c>
      <c r="C320" s="136" t="s">
        <v>532</v>
      </c>
      <c r="D320" s="151">
        <f t="shared" si="135"/>
        <v>55</v>
      </c>
      <c r="E320" s="151">
        <f t="shared" si="136"/>
        <v>5</v>
      </c>
      <c r="F320" s="152">
        <f t="shared" si="141"/>
        <v>11</v>
      </c>
      <c r="G320" s="151"/>
      <c r="H320" s="151"/>
      <c r="I320" s="151"/>
      <c r="J320" s="151"/>
      <c r="K320" s="151"/>
      <c r="L320" s="151"/>
      <c r="M320" s="151">
        <v>55</v>
      </c>
      <c r="N320" s="151">
        <v>5</v>
      </c>
      <c r="O320" s="151"/>
      <c r="P320" s="151"/>
      <c r="S320" s="10"/>
    </row>
    <row r="321" spans="1:19" ht="25.5">
      <c r="A321" s="258">
        <v>275</v>
      </c>
      <c r="B321" s="260" t="s">
        <v>1705</v>
      </c>
      <c r="C321" s="136" t="s">
        <v>533</v>
      </c>
      <c r="D321" s="151">
        <f t="shared" si="135"/>
        <v>0</v>
      </c>
      <c r="E321" s="151">
        <f t="shared" si="136"/>
        <v>0</v>
      </c>
      <c r="F321" s="152">
        <f t="shared" si="141"/>
        <v>0</v>
      </c>
      <c r="G321" s="151"/>
      <c r="H321" s="151"/>
      <c r="I321" s="151"/>
      <c r="J321" s="151"/>
      <c r="K321" s="151"/>
      <c r="L321" s="151"/>
      <c r="M321" s="151"/>
      <c r="N321" s="151"/>
      <c r="O321" s="151"/>
      <c r="P321" s="151"/>
      <c r="S321" s="10"/>
    </row>
    <row r="322" spans="1:19" ht="25.5">
      <c r="A322" s="258">
        <v>276</v>
      </c>
      <c r="B322" s="260" t="s">
        <v>1706</v>
      </c>
      <c r="C322" s="136" t="s">
        <v>534</v>
      </c>
      <c r="D322" s="151">
        <f t="shared" si="135"/>
        <v>22</v>
      </c>
      <c r="E322" s="151">
        <f t="shared" si="136"/>
        <v>2</v>
      </c>
      <c r="F322" s="152">
        <f t="shared" si="141"/>
        <v>11</v>
      </c>
      <c r="G322" s="151"/>
      <c r="H322" s="151"/>
      <c r="I322" s="151"/>
      <c r="J322" s="151"/>
      <c r="K322" s="151"/>
      <c r="L322" s="151"/>
      <c r="M322" s="151">
        <v>22</v>
      </c>
      <c r="N322" s="151">
        <v>2</v>
      </c>
      <c r="O322" s="151"/>
      <c r="P322" s="151"/>
      <c r="S322" s="10"/>
    </row>
    <row r="323" spans="1:19" ht="25.5">
      <c r="A323" s="258">
        <v>277</v>
      </c>
      <c r="B323" s="260" t="s">
        <v>1707</v>
      </c>
      <c r="C323" s="136" t="s">
        <v>535</v>
      </c>
      <c r="D323" s="151">
        <f t="shared" si="135"/>
        <v>0</v>
      </c>
      <c r="E323" s="151">
        <f t="shared" si="136"/>
        <v>0</v>
      </c>
      <c r="F323" s="152">
        <f t="shared" si="141"/>
        <v>0</v>
      </c>
      <c r="G323" s="151"/>
      <c r="H323" s="151"/>
      <c r="I323" s="151"/>
      <c r="J323" s="151"/>
      <c r="K323" s="151"/>
      <c r="L323" s="151"/>
      <c r="M323" s="151"/>
      <c r="N323" s="151"/>
      <c r="O323" s="151"/>
      <c r="P323" s="151"/>
      <c r="S323" s="10"/>
    </row>
    <row r="324" spans="1:19" ht="25.5">
      <c r="A324" s="258">
        <v>278</v>
      </c>
      <c r="B324" s="260" t="s">
        <v>1708</v>
      </c>
      <c r="C324" s="136" t="s">
        <v>536</v>
      </c>
      <c r="D324" s="151">
        <f t="shared" si="135"/>
        <v>0</v>
      </c>
      <c r="E324" s="151">
        <f t="shared" si="136"/>
        <v>0</v>
      </c>
      <c r="F324" s="152">
        <f t="shared" si="141"/>
        <v>0</v>
      </c>
      <c r="G324" s="151"/>
      <c r="H324" s="151"/>
      <c r="I324" s="151"/>
      <c r="J324" s="151"/>
      <c r="K324" s="151"/>
      <c r="L324" s="151"/>
      <c r="M324" s="151"/>
      <c r="N324" s="151"/>
      <c r="O324" s="151"/>
      <c r="P324" s="151"/>
      <c r="S324" s="10"/>
    </row>
    <row r="325" spans="1:19" ht="25.5">
      <c r="A325" s="258">
        <v>279</v>
      </c>
      <c r="B325" s="260" t="s">
        <v>1709</v>
      </c>
      <c r="C325" s="136" t="s">
        <v>537</v>
      </c>
      <c r="D325" s="151">
        <f t="shared" si="135"/>
        <v>0</v>
      </c>
      <c r="E325" s="151">
        <f t="shared" si="136"/>
        <v>0</v>
      </c>
      <c r="F325" s="152">
        <f t="shared" si="141"/>
        <v>0</v>
      </c>
      <c r="G325" s="151"/>
      <c r="H325" s="151"/>
      <c r="I325" s="151"/>
      <c r="J325" s="151"/>
      <c r="K325" s="151"/>
      <c r="L325" s="151"/>
      <c r="M325" s="151"/>
      <c r="N325" s="151"/>
      <c r="O325" s="151"/>
      <c r="P325" s="151"/>
      <c r="S325" s="10"/>
    </row>
    <row r="326" spans="1:19" ht="51">
      <c r="A326" s="258">
        <v>280</v>
      </c>
      <c r="B326" s="260" t="s">
        <v>1710</v>
      </c>
      <c r="C326" s="136" t="s">
        <v>538</v>
      </c>
      <c r="D326" s="151">
        <f t="shared" si="135"/>
        <v>0</v>
      </c>
      <c r="E326" s="151">
        <f t="shared" si="136"/>
        <v>0</v>
      </c>
      <c r="F326" s="152">
        <f t="shared" si="141"/>
        <v>0</v>
      </c>
      <c r="G326" s="151"/>
      <c r="H326" s="151"/>
      <c r="I326" s="151"/>
      <c r="J326" s="151"/>
      <c r="K326" s="151"/>
      <c r="L326" s="151"/>
      <c r="M326" s="151"/>
      <c r="N326" s="151"/>
      <c r="O326" s="151"/>
      <c r="P326" s="151"/>
      <c r="S326" s="10"/>
    </row>
    <row r="327" spans="1:19" ht="25.5">
      <c r="A327" s="258">
        <v>281</v>
      </c>
      <c r="B327" s="260" t="s">
        <v>1711</v>
      </c>
      <c r="C327" s="136" t="s">
        <v>539</v>
      </c>
      <c r="D327" s="151">
        <f t="shared" si="135"/>
        <v>220</v>
      </c>
      <c r="E327" s="151">
        <f t="shared" si="136"/>
        <v>20</v>
      </c>
      <c r="F327" s="152">
        <f t="shared" si="141"/>
        <v>11</v>
      </c>
      <c r="G327" s="151"/>
      <c r="H327" s="151"/>
      <c r="I327" s="151"/>
      <c r="J327" s="151"/>
      <c r="K327" s="151"/>
      <c r="L327" s="151"/>
      <c r="M327" s="151">
        <v>132</v>
      </c>
      <c r="N327" s="151">
        <v>12</v>
      </c>
      <c r="O327" s="151">
        <v>88</v>
      </c>
      <c r="P327" s="151">
        <v>8</v>
      </c>
      <c r="S327" s="10"/>
    </row>
    <row r="328" spans="1:19">
      <c r="A328" s="258">
        <v>282</v>
      </c>
      <c r="B328" s="260" t="s">
        <v>1712</v>
      </c>
      <c r="C328" s="136" t="s">
        <v>1284</v>
      </c>
      <c r="D328" s="151">
        <f t="shared" si="135"/>
        <v>23</v>
      </c>
      <c r="E328" s="151">
        <f t="shared" si="136"/>
        <v>2</v>
      </c>
      <c r="F328" s="152">
        <f t="shared" si="141"/>
        <v>11.5</v>
      </c>
      <c r="G328" s="151"/>
      <c r="H328" s="151"/>
      <c r="I328" s="151"/>
      <c r="J328" s="151"/>
      <c r="K328" s="151"/>
      <c r="L328" s="151"/>
      <c r="M328" s="151">
        <v>23</v>
      </c>
      <c r="N328" s="151">
        <v>2</v>
      </c>
      <c r="O328" s="151"/>
      <c r="P328" s="151"/>
      <c r="S328" s="10"/>
    </row>
    <row r="329" spans="1:19">
      <c r="A329" s="258">
        <v>283</v>
      </c>
      <c r="B329" s="260" t="s">
        <v>1713</v>
      </c>
      <c r="C329" s="136" t="s">
        <v>1285</v>
      </c>
      <c r="D329" s="151">
        <f t="shared" si="135"/>
        <v>137</v>
      </c>
      <c r="E329" s="151">
        <f t="shared" si="136"/>
        <v>12</v>
      </c>
      <c r="F329" s="152">
        <f t="shared" si="141"/>
        <v>11.4</v>
      </c>
      <c r="G329" s="151"/>
      <c r="H329" s="151"/>
      <c r="I329" s="151"/>
      <c r="J329" s="151"/>
      <c r="K329" s="151"/>
      <c r="L329" s="151"/>
      <c r="M329" s="151">
        <v>125</v>
      </c>
      <c r="N329" s="151">
        <v>11</v>
      </c>
      <c r="O329" s="151">
        <v>12</v>
      </c>
      <c r="P329" s="151">
        <v>1</v>
      </c>
      <c r="S329" s="10"/>
    </row>
    <row r="330" spans="1:19">
      <c r="A330" s="258">
        <v>284</v>
      </c>
      <c r="B330" s="260" t="s">
        <v>1714</v>
      </c>
      <c r="C330" s="136" t="s">
        <v>1286</v>
      </c>
      <c r="D330" s="151">
        <f t="shared" si="135"/>
        <v>24</v>
      </c>
      <c r="E330" s="151">
        <f t="shared" si="136"/>
        <v>2</v>
      </c>
      <c r="F330" s="152">
        <f t="shared" si="141"/>
        <v>12</v>
      </c>
      <c r="G330" s="151"/>
      <c r="H330" s="151"/>
      <c r="I330" s="151"/>
      <c r="J330" s="151"/>
      <c r="K330" s="151"/>
      <c r="L330" s="151"/>
      <c r="M330" s="151">
        <v>24</v>
      </c>
      <c r="N330" s="151">
        <v>2</v>
      </c>
      <c r="O330" s="151"/>
      <c r="P330" s="151"/>
      <c r="S330" s="10"/>
    </row>
    <row r="331" spans="1:19" ht="25.5">
      <c r="A331" s="258">
        <v>285</v>
      </c>
      <c r="B331" s="260" t="s">
        <v>1715</v>
      </c>
      <c r="C331" s="136" t="s">
        <v>312</v>
      </c>
      <c r="D331" s="151">
        <f t="shared" si="135"/>
        <v>21</v>
      </c>
      <c r="E331" s="151">
        <f t="shared" si="136"/>
        <v>2</v>
      </c>
      <c r="F331" s="152">
        <f t="shared" si="141"/>
        <v>10.5</v>
      </c>
      <c r="G331" s="151"/>
      <c r="H331" s="151"/>
      <c r="I331" s="151"/>
      <c r="J331" s="151"/>
      <c r="K331" s="151"/>
      <c r="L331" s="151"/>
      <c r="M331" s="151">
        <v>21</v>
      </c>
      <c r="N331" s="151">
        <v>2</v>
      </c>
      <c r="O331" s="151"/>
      <c r="P331" s="151"/>
      <c r="S331" s="10"/>
    </row>
    <row r="332" spans="1:19" ht="38.25">
      <c r="A332" s="258">
        <v>286</v>
      </c>
      <c r="B332" s="260" t="s">
        <v>1716</v>
      </c>
      <c r="C332" s="136" t="s">
        <v>1306</v>
      </c>
      <c r="D332" s="151">
        <f t="shared" si="135"/>
        <v>0</v>
      </c>
      <c r="E332" s="151">
        <f t="shared" si="136"/>
        <v>0</v>
      </c>
      <c r="F332" s="152">
        <f t="shared" ref="F332" si="146">IF(E332=0,0,ROUND(D332/E332,1))</f>
        <v>0</v>
      </c>
      <c r="G332" s="151"/>
      <c r="H332" s="151"/>
      <c r="I332" s="151"/>
      <c r="J332" s="151"/>
      <c r="K332" s="151"/>
      <c r="L332" s="151"/>
      <c r="M332" s="151"/>
      <c r="N332" s="151"/>
      <c r="O332" s="151"/>
      <c r="P332" s="151"/>
      <c r="S332" s="10"/>
    </row>
    <row r="333" spans="1:19" ht="25.5">
      <c r="A333" s="258">
        <v>287</v>
      </c>
      <c r="B333" s="260" t="s">
        <v>1717</v>
      </c>
      <c r="C333" s="136" t="s">
        <v>313</v>
      </c>
      <c r="D333" s="151">
        <f t="shared" si="135"/>
        <v>475</v>
      </c>
      <c r="E333" s="151">
        <f t="shared" si="136"/>
        <v>45</v>
      </c>
      <c r="F333" s="152">
        <f t="shared" si="141"/>
        <v>10.6</v>
      </c>
      <c r="G333" s="151"/>
      <c r="H333" s="151"/>
      <c r="I333" s="151"/>
      <c r="J333" s="151"/>
      <c r="K333" s="151"/>
      <c r="L333" s="151"/>
      <c r="M333" s="151">
        <v>365</v>
      </c>
      <c r="N333" s="151">
        <v>35</v>
      </c>
      <c r="O333" s="151">
        <v>110</v>
      </c>
      <c r="P333" s="151">
        <v>10</v>
      </c>
      <c r="S333" s="10"/>
    </row>
    <row r="334" spans="1:19" ht="25.5">
      <c r="A334" s="258">
        <v>288</v>
      </c>
      <c r="B334" s="260" t="s">
        <v>1718</v>
      </c>
      <c r="C334" s="136" t="s">
        <v>540</v>
      </c>
      <c r="D334" s="151">
        <f t="shared" si="135"/>
        <v>0</v>
      </c>
      <c r="E334" s="151">
        <f t="shared" si="136"/>
        <v>0</v>
      </c>
      <c r="F334" s="152">
        <f t="shared" si="141"/>
        <v>0</v>
      </c>
      <c r="G334" s="151"/>
      <c r="H334" s="151"/>
      <c r="I334" s="151"/>
      <c r="J334" s="151"/>
      <c r="K334" s="151"/>
      <c r="L334" s="151"/>
      <c r="M334" s="151"/>
      <c r="N334" s="151"/>
      <c r="O334" s="151"/>
      <c r="P334" s="151"/>
      <c r="S334" s="10"/>
    </row>
    <row r="335" spans="1:19">
      <c r="A335" s="243">
        <v>32</v>
      </c>
      <c r="B335" s="247" t="s">
        <v>1719</v>
      </c>
      <c r="C335" s="249" t="s">
        <v>1287</v>
      </c>
      <c r="D335" s="252">
        <f t="shared" ref="D335:E335" si="147">SUM(D336:D353)</f>
        <v>11921</v>
      </c>
      <c r="E335" s="252">
        <f t="shared" si="147"/>
        <v>1117</v>
      </c>
      <c r="F335" s="253">
        <f t="shared" si="141"/>
        <v>10.7</v>
      </c>
      <c r="G335" s="252">
        <f t="shared" ref="G335" si="148">SUM(G336:G353)</f>
        <v>0</v>
      </c>
      <c r="H335" s="252">
        <f t="shared" ref="H335" si="149">SUM(H336:H353)</f>
        <v>0</v>
      </c>
      <c r="I335" s="252">
        <f t="shared" ref="I335:P335" si="150">SUM(I336:I353)</f>
        <v>0</v>
      </c>
      <c r="J335" s="252">
        <f t="shared" si="150"/>
        <v>0</v>
      </c>
      <c r="K335" s="252">
        <f t="shared" si="150"/>
        <v>0</v>
      </c>
      <c r="L335" s="252">
        <f t="shared" si="150"/>
        <v>0</v>
      </c>
      <c r="M335" s="252">
        <f t="shared" si="150"/>
        <v>10077</v>
      </c>
      <c r="N335" s="252">
        <f t="shared" si="150"/>
        <v>946</v>
      </c>
      <c r="O335" s="252">
        <f t="shared" si="150"/>
        <v>1844</v>
      </c>
      <c r="P335" s="252">
        <f t="shared" si="150"/>
        <v>171</v>
      </c>
      <c r="S335" s="10"/>
    </row>
    <row r="336" spans="1:19" ht="25.5">
      <c r="A336" s="258">
        <v>289</v>
      </c>
      <c r="B336" s="260" t="s">
        <v>1720</v>
      </c>
      <c r="C336" s="136" t="s">
        <v>541</v>
      </c>
      <c r="D336" s="151">
        <f t="shared" si="135"/>
        <v>110</v>
      </c>
      <c r="E336" s="151">
        <f t="shared" si="136"/>
        <v>10</v>
      </c>
      <c r="F336" s="152">
        <f t="shared" si="141"/>
        <v>11</v>
      </c>
      <c r="G336" s="151"/>
      <c r="H336" s="151"/>
      <c r="I336" s="151"/>
      <c r="J336" s="151"/>
      <c r="K336" s="151"/>
      <c r="L336" s="151"/>
      <c r="M336" s="151">
        <v>55</v>
      </c>
      <c r="N336" s="151">
        <v>5</v>
      </c>
      <c r="O336" s="151">
        <v>55</v>
      </c>
      <c r="P336" s="151">
        <v>5</v>
      </c>
      <c r="S336" s="10"/>
    </row>
    <row r="337" spans="1:19" ht="25.5">
      <c r="A337" s="258">
        <v>290</v>
      </c>
      <c r="B337" s="260" t="s">
        <v>1721</v>
      </c>
      <c r="C337" s="136" t="s">
        <v>542</v>
      </c>
      <c r="D337" s="151">
        <f t="shared" si="135"/>
        <v>3822</v>
      </c>
      <c r="E337" s="151">
        <f t="shared" si="136"/>
        <v>330</v>
      </c>
      <c r="F337" s="152">
        <f t="shared" si="141"/>
        <v>11.6</v>
      </c>
      <c r="G337" s="151"/>
      <c r="H337" s="151"/>
      <c r="I337" s="151"/>
      <c r="J337" s="151"/>
      <c r="K337" s="151"/>
      <c r="L337" s="151"/>
      <c r="M337" s="151">
        <v>3480</v>
      </c>
      <c r="N337" s="151">
        <v>300</v>
      </c>
      <c r="O337" s="151">
        <v>342</v>
      </c>
      <c r="P337" s="151">
        <v>30</v>
      </c>
      <c r="S337" s="10"/>
    </row>
    <row r="338" spans="1:19" ht="25.5">
      <c r="A338" s="258">
        <v>291</v>
      </c>
      <c r="B338" s="260" t="s">
        <v>1722</v>
      </c>
      <c r="C338" s="136" t="s">
        <v>543</v>
      </c>
      <c r="D338" s="151">
        <f t="shared" si="135"/>
        <v>260</v>
      </c>
      <c r="E338" s="151">
        <f t="shared" si="136"/>
        <v>80</v>
      </c>
      <c r="F338" s="152">
        <f t="shared" si="141"/>
        <v>3.3</v>
      </c>
      <c r="G338" s="151"/>
      <c r="H338" s="151"/>
      <c r="I338" s="151"/>
      <c r="J338" s="151"/>
      <c r="K338" s="151"/>
      <c r="L338" s="151"/>
      <c r="M338" s="151">
        <v>60</v>
      </c>
      <c r="N338" s="151">
        <v>60</v>
      </c>
      <c r="O338" s="151">
        <v>200</v>
      </c>
      <c r="P338" s="151">
        <v>20</v>
      </c>
      <c r="S338" s="10"/>
    </row>
    <row r="339" spans="1:19" ht="25.5">
      <c r="A339" s="258">
        <v>292</v>
      </c>
      <c r="B339" s="260" t="s">
        <v>1723</v>
      </c>
      <c r="C339" s="136" t="s">
        <v>544</v>
      </c>
      <c r="D339" s="151">
        <f t="shared" si="135"/>
        <v>1250</v>
      </c>
      <c r="E339" s="151">
        <f t="shared" si="136"/>
        <v>125</v>
      </c>
      <c r="F339" s="152">
        <f t="shared" si="141"/>
        <v>10</v>
      </c>
      <c r="G339" s="151"/>
      <c r="H339" s="151"/>
      <c r="I339" s="151"/>
      <c r="J339" s="151"/>
      <c r="K339" s="151"/>
      <c r="L339" s="151"/>
      <c r="M339" s="151">
        <v>850</v>
      </c>
      <c r="N339" s="151">
        <v>85</v>
      </c>
      <c r="O339" s="151">
        <v>400</v>
      </c>
      <c r="P339" s="151">
        <v>40</v>
      </c>
      <c r="S339" s="10"/>
    </row>
    <row r="340" spans="1:19" ht="25.5">
      <c r="A340" s="258">
        <v>293</v>
      </c>
      <c r="B340" s="260" t="s">
        <v>1724</v>
      </c>
      <c r="C340" s="136" t="s">
        <v>7</v>
      </c>
      <c r="D340" s="151">
        <f t="shared" si="135"/>
        <v>420</v>
      </c>
      <c r="E340" s="151">
        <f t="shared" si="136"/>
        <v>35</v>
      </c>
      <c r="F340" s="152">
        <f t="shared" si="141"/>
        <v>12</v>
      </c>
      <c r="G340" s="151"/>
      <c r="H340" s="151"/>
      <c r="I340" s="151"/>
      <c r="J340" s="151"/>
      <c r="K340" s="151"/>
      <c r="L340" s="151"/>
      <c r="M340" s="151">
        <v>324</v>
      </c>
      <c r="N340" s="151">
        <v>27</v>
      </c>
      <c r="O340" s="151">
        <v>96</v>
      </c>
      <c r="P340" s="151">
        <v>8</v>
      </c>
      <c r="S340" s="10"/>
    </row>
    <row r="341" spans="1:19" ht="25.5">
      <c r="A341" s="258">
        <v>294</v>
      </c>
      <c r="B341" s="260" t="s">
        <v>1725</v>
      </c>
      <c r="C341" s="136" t="s">
        <v>8</v>
      </c>
      <c r="D341" s="151">
        <f t="shared" si="135"/>
        <v>180</v>
      </c>
      <c r="E341" s="151">
        <f t="shared" si="136"/>
        <v>15</v>
      </c>
      <c r="F341" s="152">
        <f t="shared" si="141"/>
        <v>12</v>
      </c>
      <c r="G341" s="151"/>
      <c r="H341" s="151"/>
      <c r="I341" s="151"/>
      <c r="J341" s="151"/>
      <c r="K341" s="151"/>
      <c r="L341" s="151"/>
      <c r="M341" s="151">
        <v>168</v>
      </c>
      <c r="N341" s="151">
        <v>14</v>
      </c>
      <c r="O341" s="151">
        <v>12</v>
      </c>
      <c r="P341" s="151">
        <v>1</v>
      </c>
      <c r="S341" s="10"/>
    </row>
    <row r="342" spans="1:19">
      <c r="A342" s="258">
        <v>295</v>
      </c>
      <c r="B342" s="260" t="s">
        <v>1726</v>
      </c>
      <c r="C342" s="136" t="s">
        <v>545</v>
      </c>
      <c r="D342" s="151">
        <f t="shared" si="135"/>
        <v>24</v>
      </c>
      <c r="E342" s="151">
        <f t="shared" si="136"/>
        <v>2</v>
      </c>
      <c r="F342" s="152">
        <f t="shared" si="141"/>
        <v>12</v>
      </c>
      <c r="G342" s="151"/>
      <c r="H342" s="151"/>
      <c r="I342" s="151"/>
      <c r="J342" s="151"/>
      <c r="K342" s="151"/>
      <c r="L342" s="151"/>
      <c r="M342" s="151">
        <v>24</v>
      </c>
      <c r="N342" s="151">
        <v>2</v>
      </c>
      <c r="O342" s="151"/>
      <c r="P342" s="151"/>
      <c r="S342" s="10"/>
    </row>
    <row r="343" spans="1:19" ht="25.5">
      <c r="A343" s="258">
        <v>296</v>
      </c>
      <c r="B343" s="260" t="s">
        <v>1727</v>
      </c>
      <c r="C343" s="136" t="s">
        <v>9</v>
      </c>
      <c r="D343" s="151">
        <f t="shared" si="135"/>
        <v>36</v>
      </c>
      <c r="E343" s="151">
        <f t="shared" si="136"/>
        <v>3</v>
      </c>
      <c r="F343" s="152">
        <f t="shared" si="141"/>
        <v>12</v>
      </c>
      <c r="G343" s="151"/>
      <c r="H343" s="151"/>
      <c r="I343" s="151"/>
      <c r="J343" s="151"/>
      <c r="K343" s="151"/>
      <c r="L343" s="151"/>
      <c r="M343" s="151">
        <v>36</v>
      </c>
      <c r="N343" s="151">
        <v>3</v>
      </c>
      <c r="O343" s="151"/>
      <c r="P343" s="151"/>
      <c r="S343" s="10"/>
    </row>
    <row r="344" spans="1:19" ht="25.5">
      <c r="A344" s="258">
        <v>297</v>
      </c>
      <c r="B344" s="260" t="s">
        <v>1728</v>
      </c>
      <c r="C344" s="136" t="s">
        <v>10</v>
      </c>
      <c r="D344" s="151">
        <f t="shared" si="135"/>
        <v>332</v>
      </c>
      <c r="E344" s="151">
        <f t="shared" si="136"/>
        <v>25</v>
      </c>
      <c r="F344" s="152">
        <f t="shared" si="141"/>
        <v>13.3</v>
      </c>
      <c r="G344" s="151"/>
      <c r="H344" s="151"/>
      <c r="I344" s="151"/>
      <c r="J344" s="151"/>
      <c r="K344" s="151"/>
      <c r="L344" s="151"/>
      <c r="M344" s="151">
        <v>146</v>
      </c>
      <c r="N344" s="151">
        <v>11</v>
      </c>
      <c r="O344" s="151">
        <v>186</v>
      </c>
      <c r="P344" s="151">
        <v>14</v>
      </c>
      <c r="S344" s="10"/>
    </row>
    <row r="345" spans="1:19" ht="25.5">
      <c r="A345" s="258">
        <v>298</v>
      </c>
      <c r="B345" s="260" t="s">
        <v>1729</v>
      </c>
      <c r="C345" s="136" t="s">
        <v>11</v>
      </c>
      <c r="D345" s="151">
        <f t="shared" si="135"/>
        <v>219</v>
      </c>
      <c r="E345" s="151">
        <f t="shared" si="136"/>
        <v>15</v>
      </c>
      <c r="F345" s="152">
        <f t="shared" si="141"/>
        <v>14.6</v>
      </c>
      <c r="G345" s="151"/>
      <c r="H345" s="151"/>
      <c r="I345" s="151"/>
      <c r="J345" s="151"/>
      <c r="K345" s="151"/>
      <c r="L345" s="151"/>
      <c r="M345" s="151">
        <v>219</v>
      </c>
      <c r="N345" s="151">
        <v>15</v>
      </c>
      <c r="O345" s="151"/>
      <c r="P345" s="151"/>
      <c r="S345" s="10"/>
    </row>
    <row r="346" spans="1:19">
      <c r="A346" s="258">
        <v>299</v>
      </c>
      <c r="B346" s="260" t="s">
        <v>1730</v>
      </c>
      <c r="C346" s="136" t="s">
        <v>1731</v>
      </c>
      <c r="D346" s="151">
        <f t="shared" si="135"/>
        <v>210</v>
      </c>
      <c r="E346" s="151">
        <f t="shared" si="136"/>
        <v>15</v>
      </c>
      <c r="F346" s="152">
        <f t="shared" si="141"/>
        <v>14</v>
      </c>
      <c r="G346" s="151"/>
      <c r="H346" s="151"/>
      <c r="I346" s="151"/>
      <c r="J346" s="151"/>
      <c r="K346" s="151"/>
      <c r="L346" s="151"/>
      <c r="M346" s="151">
        <v>196</v>
      </c>
      <c r="N346" s="151">
        <v>14</v>
      </c>
      <c r="O346" s="151">
        <v>14</v>
      </c>
      <c r="P346" s="151">
        <v>1</v>
      </c>
      <c r="S346" s="10"/>
    </row>
    <row r="347" spans="1:19">
      <c r="A347" s="258">
        <v>300</v>
      </c>
      <c r="B347" s="260" t="s">
        <v>1732</v>
      </c>
      <c r="C347" s="136" t="s">
        <v>1733</v>
      </c>
      <c r="D347" s="151">
        <f t="shared" si="135"/>
        <v>935</v>
      </c>
      <c r="E347" s="151">
        <f t="shared" si="136"/>
        <v>85</v>
      </c>
      <c r="F347" s="152">
        <f t="shared" si="141"/>
        <v>11</v>
      </c>
      <c r="G347" s="151"/>
      <c r="H347" s="151"/>
      <c r="I347" s="151"/>
      <c r="J347" s="151"/>
      <c r="K347" s="151"/>
      <c r="L347" s="151"/>
      <c r="M347" s="151">
        <v>913</v>
      </c>
      <c r="N347" s="151">
        <v>83</v>
      </c>
      <c r="O347" s="151">
        <v>22</v>
      </c>
      <c r="P347" s="151">
        <v>2</v>
      </c>
      <c r="S347" s="10"/>
    </row>
    <row r="348" spans="1:19" ht="25.5">
      <c r="A348" s="258">
        <v>301</v>
      </c>
      <c r="B348" s="260" t="s">
        <v>1734</v>
      </c>
      <c r="C348" s="136" t="s">
        <v>546</v>
      </c>
      <c r="D348" s="151">
        <f t="shared" si="135"/>
        <v>200</v>
      </c>
      <c r="E348" s="151">
        <f t="shared" si="136"/>
        <v>20</v>
      </c>
      <c r="F348" s="152">
        <f t="shared" si="141"/>
        <v>10</v>
      </c>
      <c r="G348" s="151"/>
      <c r="H348" s="151"/>
      <c r="I348" s="151"/>
      <c r="J348" s="151"/>
      <c r="K348" s="151"/>
      <c r="L348" s="151"/>
      <c r="M348" s="151">
        <v>200</v>
      </c>
      <c r="N348" s="151">
        <v>20</v>
      </c>
      <c r="O348" s="151"/>
      <c r="P348" s="151"/>
      <c r="S348" s="10"/>
    </row>
    <row r="349" spans="1:19" ht="25.5">
      <c r="A349" s="258">
        <v>302</v>
      </c>
      <c r="B349" s="260" t="s">
        <v>1735</v>
      </c>
      <c r="C349" s="136" t="s">
        <v>547</v>
      </c>
      <c r="D349" s="151">
        <f t="shared" si="135"/>
        <v>50</v>
      </c>
      <c r="E349" s="151">
        <f t="shared" si="136"/>
        <v>5</v>
      </c>
      <c r="F349" s="152">
        <f t="shared" si="141"/>
        <v>10</v>
      </c>
      <c r="G349" s="151"/>
      <c r="H349" s="151"/>
      <c r="I349" s="151"/>
      <c r="J349" s="151"/>
      <c r="K349" s="151"/>
      <c r="L349" s="151"/>
      <c r="M349" s="151"/>
      <c r="N349" s="151"/>
      <c r="O349" s="151">
        <v>50</v>
      </c>
      <c r="P349" s="151">
        <v>5</v>
      </c>
      <c r="S349" s="10"/>
    </row>
    <row r="350" spans="1:19" ht="25.5">
      <c r="A350" s="258">
        <v>303</v>
      </c>
      <c r="B350" s="260" t="s">
        <v>1736</v>
      </c>
      <c r="C350" s="136" t="s">
        <v>548</v>
      </c>
      <c r="D350" s="151">
        <f t="shared" si="135"/>
        <v>2753</v>
      </c>
      <c r="E350" s="151">
        <f t="shared" si="136"/>
        <v>245</v>
      </c>
      <c r="F350" s="152">
        <f t="shared" si="141"/>
        <v>11.2</v>
      </c>
      <c r="G350" s="151"/>
      <c r="H350" s="151"/>
      <c r="I350" s="151"/>
      <c r="J350" s="151"/>
      <c r="K350" s="151"/>
      <c r="L350" s="151"/>
      <c r="M350" s="151">
        <v>2444</v>
      </c>
      <c r="N350" s="151">
        <v>215</v>
      </c>
      <c r="O350" s="151">
        <v>309</v>
      </c>
      <c r="P350" s="151">
        <v>30</v>
      </c>
      <c r="S350" s="10"/>
    </row>
    <row r="351" spans="1:19" ht="25.5">
      <c r="A351" s="258">
        <v>304</v>
      </c>
      <c r="B351" s="260" t="s">
        <v>1737</v>
      </c>
      <c r="C351" s="136" t="s">
        <v>549</v>
      </c>
      <c r="D351" s="151">
        <f t="shared" si="135"/>
        <v>194</v>
      </c>
      <c r="E351" s="151">
        <f t="shared" si="136"/>
        <v>18</v>
      </c>
      <c r="F351" s="152">
        <f t="shared" si="141"/>
        <v>10.8</v>
      </c>
      <c r="G351" s="151"/>
      <c r="H351" s="151"/>
      <c r="I351" s="151"/>
      <c r="J351" s="151"/>
      <c r="K351" s="151"/>
      <c r="L351" s="151"/>
      <c r="M351" s="151">
        <v>140</v>
      </c>
      <c r="N351" s="151">
        <v>13</v>
      </c>
      <c r="O351" s="151">
        <v>54</v>
      </c>
      <c r="P351" s="151">
        <v>5</v>
      </c>
      <c r="S351" s="10"/>
    </row>
    <row r="352" spans="1:19" ht="25.5">
      <c r="A352" s="258">
        <v>305</v>
      </c>
      <c r="B352" s="260" t="s">
        <v>1738</v>
      </c>
      <c r="C352" s="136" t="s">
        <v>550</v>
      </c>
      <c r="D352" s="151">
        <f t="shared" si="135"/>
        <v>242</v>
      </c>
      <c r="E352" s="151">
        <f t="shared" si="136"/>
        <v>22</v>
      </c>
      <c r="F352" s="152">
        <f t="shared" si="141"/>
        <v>11</v>
      </c>
      <c r="G352" s="151"/>
      <c r="H352" s="151"/>
      <c r="I352" s="151"/>
      <c r="J352" s="151"/>
      <c r="K352" s="151"/>
      <c r="L352" s="151"/>
      <c r="M352" s="151">
        <v>220</v>
      </c>
      <c r="N352" s="151">
        <v>20</v>
      </c>
      <c r="O352" s="151">
        <v>22</v>
      </c>
      <c r="P352" s="151">
        <v>2</v>
      </c>
      <c r="S352" s="10"/>
    </row>
    <row r="353" spans="1:19" ht="25.5">
      <c r="A353" s="258">
        <v>306</v>
      </c>
      <c r="B353" s="260" t="s">
        <v>1739</v>
      </c>
      <c r="C353" s="136" t="s">
        <v>551</v>
      </c>
      <c r="D353" s="151">
        <f t="shared" si="135"/>
        <v>684</v>
      </c>
      <c r="E353" s="151">
        <f t="shared" si="136"/>
        <v>67</v>
      </c>
      <c r="F353" s="152">
        <f t="shared" si="141"/>
        <v>10.199999999999999</v>
      </c>
      <c r="G353" s="151"/>
      <c r="H353" s="151"/>
      <c r="I353" s="151"/>
      <c r="J353" s="151"/>
      <c r="K353" s="151"/>
      <c r="L353" s="151"/>
      <c r="M353" s="151">
        <v>602</v>
      </c>
      <c r="N353" s="151">
        <v>59</v>
      </c>
      <c r="O353" s="151">
        <v>82</v>
      </c>
      <c r="P353" s="151">
        <v>8</v>
      </c>
      <c r="S353" s="10"/>
    </row>
    <row r="354" spans="1:19">
      <c r="A354" s="243">
        <v>33</v>
      </c>
      <c r="B354" s="247" t="s">
        <v>1740</v>
      </c>
      <c r="C354" s="249" t="s">
        <v>1288</v>
      </c>
      <c r="D354" s="252">
        <f t="shared" ref="D354:E354" si="151">SUM(D355:D362)</f>
        <v>204</v>
      </c>
      <c r="E354" s="252">
        <f t="shared" si="151"/>
        <v>17</v>
      </c>
      <c r="F354" s="253">
        <f t="shared" si="141"/>
        <v>12</v>
      </c>
      <c r="G354" s="252">
        <f t="shared" ref="G354" si="152">SUM(G355:G362)</f>
        <v>0</v>
      </c>
      <c r="H354" s="252">
        <f t="shared" ref="H354" si="153">SUM(H355:H362)</f>
        <v>0</v>
      </c>
      <c r="I354" s="252">
        <f t="shared" ref="I354:P354" si="154">SUM(I355:I362)</f>
        <v>0</v>
      </c>
      <c r="J354" s="252">
        <f t="shared" si="154"/>
        <v>0</v>
      </c>
      <c r="K354" s="252">
        <f t="shared" si="154"/>
        <v>0</v>
      </c>
      <c r="L354" s="252">
        <f t="shared" si="154"/>
        <v>0</v>
      </c>
      <c r="M354" s="252">
        <f t="shared" si="154"/>
        <v>156</v>
      </c>
      <c r="N354" s="252">
        <f t="shared" si="154"/>
        <v>13</v>
      </c>
      <c r="O354" s="252">
        <f t="shared" si="154"/>
        <v>48</v>
      </c>
      <c r="P354" s="252">
        <f t="shared" si="154"/>
        <v>4</v>
      </c>
      <c r="S354" s="10"/>
    </row>
    <row r="355" spans="1:19">
      <c r="A355" s="258">
        <v>307</v>
      </c>
      <c r="B355" s="260" t="s">
        <v>1741</v>
      </c>
      <c r="C355" s="136" t="s">
        <v>552</v>
      </c>
      <c r="D355" s="151">
        <f t="shared" ref="D355:D412" si="155">G355+K355+M355+O355+I355</f>
        <v>0</v>
      </c>
      <c r="E355" s="151">
        <f t="shared" ref="E355:E412" si="156">H355+L355+N355+P355+J355</f>
        <v>0</v>
      </c>
      <c r="F355" s="152">
        <f t="shared" si="141"/>
        <v>0</v>
      </c>
      <c r="G355" s="151"/>
      <c r="H355" s="151"/>
      <c r="I355" s="151"/>
      <c r="J355" s="151"/>
      <c r="K355" s="151"/>
      <c r="L355" s="151"/>
      <c r="M355" s="151"/>
      <c r="N355" s="151"/>
      <c r="O355" s="151"/>
      <c r="P355" s="151"/>
      <c r="S355" s="10"/>
    </row>
    <row r="356" spans="1:19">
      <c r="A356" s="258">
        <v>308</v>
      </c>
      <c r="B356" s="260" t="s">
        <v>1742</v>
      </c>
      <c r="C356" s="136" t="s">
        <v>553</v>
      </c>
      <c r="D356" s="151">
        <f t="shared" si="155"/>
        <v>96</v>
      </c>
      <c r="E356" s="151">
        <f t="shared" si="156"/>
        <v>8</v>
      </c>
      <c r="F356" s="152">
        <f t="shared" si="141"/>
        <v>12</v>
      </c>
      <c r="G356" s="151"/>
      <c r="H356" s="151"/>
      <c r="I356" s="151"/>
      <c r="J356" s="151"/>
      <c r="K356" s="151"/>
      <c r="L356" s="151"/>
      <c r="M356" s="151">
        <v>72</v>
      </c>
      <c r="N356" s="151">
        <v>6</v>
      </c>
      <c r="O356" s="151">
        <v>24</v>
      </c>
      <c r="P356" s="151">
        <v>2</v>
      </c>
      <c r="S356" s="10"/>
    </row>
    <row r="357" spans="1:19" s="154" customFormat="1">
      <c r="A357" s="258">
        <v>309</v>
      </c>
      <c r="B357" s="260" t="s">
        <v>1743</v>
      </c>
      <c r="C357" s="136" t="s">
        <v>554</v>
      </c>
      <c r="D357" s="151">
        <f t="shared" si="155"/>
        <v>60</v>
      </c>
      <c r="E357" s="151">
        <f t="shared" si="156"/>
        <v>5</v>
      </c>
      <c r="F357" s="152">
        <f t="shared" si="141"/>
        <v>12</v>
      </c>
      <c r="G357" s="151"/>
      <c r="H357" s="151"/>
      <c r="I357" s="151"/>
      <c r="J357" s="151"/>
      <c r="K357" s="151"/>
      <c r="L357" s="151"/>
      <c r="M357" s="151">
        <v>48</v>
      </c>
      <c r="N357" s="151">
        <v>4</v>
      </c>
      <c r="O357" s="151">
        <v>12</v>
      </c>
      <c r="P357" s="151">
        <v>1</v>
      </c>
      <c r="S357" s="10"/>
    </row>
    <row r="358" spans="1:19">
      <c r="A358" s="258">
        <v>310</v>
      </c>
      <c r="B358" s="260" t="s">
        <v>1744</v>
      </c>
      <c r="C358" s="136" t="s">
        <v>555</v>
      </c>
      <c r="D358" s="151">
        <f t="shared" si="155"/>
        <v>0</v>
      </c>
      <c r="E358" s="151">
        <f t="shared" si="156"/>
        <v>0</v>
      </c>
      <c r="F358" s="152">
        <f t="shared" si="141"/>
        <v>0</v>
      </c>
      <c r="G358" s="151"/>
      <c r="H358" s="151"/>
      <c r="I358" s="151"/>
      <c r="J358" s="151"/>
      <c r="K358" s="151"/>
      <c r="L358" s="151"/>
      <c r="M358" s="151"/>
      <c r="N358" s="151"/>
      <c r="O358" s="151"/>
      <c r="P358" s="151"/>
      <c r="S358" s="10"/>
    </row>
    <row r="359" spans="1:19">
      <c r="A359" s="258">
        <v>311</v>
      </c>
      <c r="B359" s="260" t="s">
        <v>1745</v>
      </c>
      <c r="C359" s="136" t="s">
        <v>556</v>
      </c>
      <c r="D359" s="151">
        <f t="shared" si="155"/>
        <v>48</v>
      </c>
      <c r="E359" s="151">
        <f t="shared" si="156"/>
        <v>4</v>
      </c>
      <c r="F359" s="152">
        <f t="shared" si="141"/>
        <v>12</v>
      </c>
      <c r="G359" s="151"/>
      <c r="H359" s="151"/>
      <c r="I359" s="151"/>
      <c r="J359" s="151"/>
      <c r="K359" s="151"/>
      <c r="L359" s="151"/>
      <c r="M359" s="151">
        <v>36</v>
      </c>
      <c r="N359" s="151">
        <v>3</v>
      </c>
      <c r="O359" s="151">
        <v>12</v>
      </c>
      <c r="P359" s="151">
        <v>1</v>
      </c>
      <c r="S359" s="10"/>
    </row>
    <row r="360" spans="1:19">
      <c r="A360" s="258">
        <v>312</v>
      </c>
      <c r="B360" s="260" t="s">
        <v>1746</v>
      </c>
      <c r="C360" s="136" t="s">
        <v>557</v>
      </c>
      <c r="D360" s="151">
        <f t="shared" si="155"/>
        <v>0</v>
      </c>
      <c r="E360" s="151">
        <f t="shared" si="156"/>
        <v>0</v>
      </c>
      <c r="F360" s="152">
        <f t="shared" si="141"/>
        <v>0</v>
      </c>
      <c r="G360" s="151"/>
      <c r="H360" s="151"/>
      <c r="I360" s="151"/>
      <c r="J360" s="151"/>
      <c r="K360" s="151"/>
      <c r="L360" s="151"/>
      <c r="M360" s="151"/>
      <c r="N360" s="151"/>
      <c r="O360" s="151"/>
      <c r="P360" s="151"/>
      <c r="S360" s="10"/>
    </row>
    <row r="361" spans="1:19">
      <c r="A361" s="258">
        <v>313</v>
      </c>
      <c r="B361" s="260" t="s">
        <v>1747</v>
      </c>
      <c r="C361" s="136" t="s">
        <v>558</v>
      </c>
      <c r="D361" s="151">
        <f t="shared" si="155"/>
        <v>0</v>
      </c>
      <c r="E361" s="151">
        <f t="shared" si="156"/>
        <v>0</v>
      </c>
      <c r="F361" s="152">
        <f t="shared" si="141"/>
        <v>0</v>
      </c>
      <c r="G361" s="151"/>
      <c r="H361" s="151"/>
      <c r="I361" s="151"/>
      <c r="J361" s="151"/>
      <c r="K361" s="151"/>
      <c r="L361" s="151"/>
      <c r="M361" s="151"/>
      <c r="N361" s="151"/>
      <c r="O361" s="151"/>
      <c r="P361" s="151"/>
      <c r="S361" s="10"/>
    </row>
    <row r="362" spans="1:19" ht="25.5">
      <c r="A362" s="258">
        <v>314</v>
      </c>
      <c r="B362" s="260" t="s">
        <v>1748</v>
      </c>
      <c r="C362" s="136" t="s">
        <v>1307</v>
      </c>
      <c r="D362" s="151">
        <f t="shared" si="155"/>
        <v>0</v>
      </c>
      <c r="E362" s="151">
        <f t="shared" si="156"/>
        <v>0</v>
      </c>
      <c r="F362" s="152">
        <f t="shared" ref="F362" si="157">IF(E362=0,0,ROUND(D362/E362,1))</f>
        <v>0</v>
      </c>
      <c r="G362" s="151"/>
      <c r="H362" s="151"/>
      <c r="I362" s="151"/>
      <c r="J362" s="151"/>
      <c r="K362" s="151"/>
      <c r="L362" s="151"/>
      <c r="M362" s="151"/>
      <c r="N362" s="151"/>
      <c r="O362" s="151"/>
      <c r="P362" s="151"/>
      <c r="S362" s="10"/>
    </row>
    <row r="363" spans="1:19">
      <c r="A363" s="243">
        <v>34</v>
      </c>
      <c r="B363" s="247" t="s">
        <v>1749</v>
      </c>
      <c r="C363" s="249" t="s">
        <v>60</v>
      </c>
      <c r="D363" s="252">
        <f t="shared" ref="D363:E363" si="158">SUM(D364:D368)</f>
        <v>0</v>
      </c>
      <c r="E363" s="252">
        <f t="shared" si="158"/>
        <v>0</v>
      </c>
      <c r="F363" s="253">
        <f t="shared" si="141"/>
        <v>0</v>
      </c>
      <c r="G363" s="252">
        <f t="shared" ref="G363" si="159">SUM(G364:G368)</f>
        <v>0</v>
      </c>
      <c r="H363" s="252">
        <f t="shared" ref="H363" si="160">SUM(H364:H368)</f>
        <v>0</v>
      </c>
      <c r="I363" s="252">
        <f t="shared" ref="I363:P363" si="161">SUM(I364:I368)</f>
        <v>0</v>
      </c>
      <c r="J363" s="252">
        <f t="shared" si="161"/>
        <v>0</v>
      </c>
      <c r="K363" s="252">
        <f t="shared" si="161"/>
        <v>0</v>
      </c>
      <c r="L363" s="252">
        <f t="shared" si="161"/>
        <v>0</v>
      </c>
      <c r="M363" s="252">
        <f t="shared" si="161"/>
        <v>0</v>
      </c>
      <c r="N363" s="252">
        <f t="shared" si="161"/>
        <v>0</v>
      </c>
      <c r="O363" s="252">
        <f t="shared" si="161"/>
        <v>0</v>
      </c>
      <c r="P363" s="252">
        <f t="shared" si="161"/>
        <v>0</v>
      </c>
      <c r="S363" s="10"/>
    </row>
    <row r="364" spans="1:19" ht="38.25">
      <c r="A364" s="258">
        <v>315</v>
      </c>
      <c r="B364" s="260" t="s">
        <v>1750</v>
      </c>
      <c r="C364" s="136" t="s">
        <v>12</v>
      </c>
      <c r="D364" s="151">
        <f t="shared" si="155"/>
        <v>0</v>
      </c>
      <c r="E364" s="151">
        <f t="shared" si="156"/>
        <v>0</v>
      </c>
      <c r="F364" s="152">
        <f t="shared" si="141"/>
        <v>0</v>
      </c>
      <c r="G364" s="151"/>
      <c r="H364" s="151"/>
      <c r="I364" s="151"/>
      <c r="J364" s="151"/>
      <c r="K364" s="151"/>
      <c r="L364" s="151"/>
      <c r="M364" s="151"/>
      <c r="N364" s="151"/>
      <c r="O364" s="151"/>
      <c r="P364" s="151"/>
      <c r="S364" s="10"/>
    </row>
    <row r="365" spans="1:19">
      <c r="A365" s="258">
        <v>316</v>
      </c>
      <c r="B365" s="260" t="s">
        <v>1751</v>
      </c>
      <c r="C365" s="136" t="s">
        <v>13</v>
      </c>
      <c r="D365" s="151">
        <f t="shared" si="155"/>
        <v>0</v>
      </c>
      <c r="E365" s="151">
        <f t="shared" si="156"/>
        <v>0</v>
      </c>
      <c r="F365" s="152">
        <f t="shared" si="141"/>
        <v>0</v>
      </c>
      <c r="G365" s="151"/>
      <c r="H365" s="151"/>
      <c r="I365" s="151"/>
      <c r="J365" s="151"/>
      <c r="K365" s="151"/>
      <c r="L365" s="151"/>
      <c r="M365" s="151"/>
      <c r="N365" s="151"/>
      <c r="O365" s="151"/>
      <c r="P365" s="151"/>
      <c r="S365" s="10"/>
    </row>
    <row r="366" spans="1:19">
      <c r="A366" s="258">
        <v>317</v>
      </c>
      <c r="B366" s="260" t="s">
        <v>1752</v>
      </c>
      <c r="C366" s="136" t="s">
        <v>14</v>
      </c>
      <c r="D366" s="151">
        <f t="shared" si="155"/>
        <v>0</v>
      </c>
      <c r="E366" s="151">
        <f t="shared" si="156"/>
        <v>0</v>
      </c>
      <c r="F366" s="152">
        <f t="shared" si="141"/>
        <v>0</v>
      </c>
      <c r="G366" s="151"/>
      <c r="H366" s="151"/>
      <c r="I366" s="151"/>
      <c r="J366" s="151"/>
      <c r="K366" s="151"/>
      <c r="L366" s="151"/>
      <c r="M366" s="151"/>
      <c r="N366" s="151"/>
      <c r="O366" s="151"/>
      <c r="P366" s="151"/>
      <c r="S366" s="10"/>
    </row>
    <row r="367" spans="1:19">
      <c r="A367" s="258">
        <v>318</v>
      </c>
      <c r="B367" s="260" t="s">
        <v>1753</v>
      </c>
      <c r="C367" s="136" t="s">
        <v>559</v>
      </c>
      <c r="D367" s="151">
        <f t="shared" si="155"/>
        <v>0</v>
      </c>
      <c r="E367" s="151">
        <f t="shared" si="156"/>
        <v>0</v>
      </c>
      <c r="F367" s="152">
        <f t="shared" si="141"/>
        <v>0</v>
      </c>
      <c r="G367" s="151"/>
      <c r="H367" s="151"/>
      <c r="I367" s="151"/>
      <c r="J367" s="151"/>
      <c r="K367" s="151"/>
      <c r="L367" s="151"/>
      <c r="M367" s="151"/>
      <c r="N367" s="151"/>
      <c r="O367" s="151"/>
      <c r="P367" s="151"/>
      <c r="S367" s="10"/>
    </row>
    <row r="368" spans="1:19">
      <c r="A368" s="258">
        <v>319</v>
      </c>
      <c r="B368" s="260" t="s">
        <v>1754</v>
      </c>
      <c r="C368" s="136" t="s">
        <v>560</v>
      </c>
      <c r="D368" s="151">
        <f t="shared" si="155"/>
        <v>0</v>
      </c>
      <c r="E368" s="151">
        <f t="shared" si="156"/>
        <v>0</v>
      </c>
      <c r="F368" s="152">
        <f t="shared" si="141"/>
        <v>0</v>
      </c>
      <c r="G368" s="151"/>
      <c r="H368" s="151"/>
      <c r="I368" s="151"/>
      <c r="J368" s="151"/>
      <c r="K368" s="151"/>
      <c r="L368" s="151"/>
      <c r="M368" s="151"/>
      <c r="N368" s="151"/>
      <c r="O368" s="151"/>
      <c r="P368" s="151"/>
      <c r="S368" s="10"/>
    </row>
    <row r="369" spans="1:19">
      <c r="A369" s="243">
        <v>35</v>
      </c>
      <c r="B369" s="247" t="s">
        <v>1755</v>
      </c>
      <c r="C369" s="249" t="s">
        <v>117</v>
      </c>
      <c r="D369" s="252">
        <f t="shared" ref="D369:E369" si="162">SUM(D370:D378)</f>
        <v>864</v>
      </c>
      <c r="E369" s="252">
        <f t="shared" si="162"/>
        <v>90</v>
      </c>
      <c r="F369" s="253">
        <f t="shared" si="141"/>
        <v>9.6</v>
      </c>
      <c r="G369" s="252">
        <f t="shared" ref="G369" si="163">SUM(G370:G378)</f>
        <v>0</v>
      </c>
      <c r="H369" s="252">
        <f t="shared" ref="H369" si="164">SUM(H370:H378)</f>
        <v>0</v>
      </c>
      <c r="I369" s="252">
        <f t="shared" ref="I369:P369" si="165">SUM(I370:I378)</f>
        <v>0</v>
      </c>
      <c r="J369" s="252">
        <f t="shared" si="165"/>
        <v>0</v>
      </c>
      <c r="K369" s="252">
        <f t="shared" si="165"/>
        <v>0</v>
      </c>
      <c r="L369" s="252">
        <f t="shared" si="165"/>
        <v>0</v>
      </c>
      <c r="M369" s="252">
        <f t="shared" si="165"/>
        <v>624</v>
      </c>
      <c r="N369" s="252">
        <f t="shared" si="165"/>
        <v>65</v>
      </c>
      <c r="O369" s="252">
        <f t="shared" si="165"/>
        <v>240</v>
      </c>
      <c r="P369" s="252">
        <f t="shared" si="165"/>
        <v>25</v>
      </c>
      <c r="S369" s="10"/>
    </row>
    <row r="370" spans="1:19">
      <c r="A370" s="258">
        <v>320</v>
      </c>
      <c r="B370" s="260" t="s">
        <v>1756</v>
      </c>
      <c r="C370" s="136" t="s">
        <v>1757</v>
      </c>
      <c r="D370" s="151">
        <f t="shared" si="155"/>
        <v>0</v>
      </c>
      <c r="E370" s="151">
        <f t="shared" si="156"/>
        <v>0</v>
      </c>
      <c r="F370" s="152">
        <f t="shared" si="141"/>
        <v>0</v>
      </c>
      <c r="G370" s="151"/>
      <c r="H370" s="151"/>
      <c r="I370" s="151"/>
      <c r="J370" s="151"/>
      <c r="K370" s="151"/>
      <c r="L370" s="151"/>
      <c r="M370" s="151"/>
      <c r="N370" s="151"/>
      <c r="O370" s="151"/>
      <c r="P370" s="151"/>
      <c r="S370" s="10"/>
    </row>
    <row r="371" spans="1:19">
      <c r="A371" s="258">
        <v>321</v>
      </c>
      <c r="B371" s="260" t="s">
        <v>1758</v>
      </c>
      <c r="C371" s="136" t="s">
        <v>1759</v>
      </c>
      <c r="D371" s="151">
        <f t="shared" si="155"/>
        <v>864</v>
      </c>
      <c r="E371" s="151">
        <f t="shared" si="156"/>
        <v>90</v>
      </c>
      <c r="F371" s="152">
        <f t="shared" si="141"/>
        <v>9.6</v>
      </c>
      <c r="G371" s="151"/>
      <c r="H371" s="151"/>
      <c r="I371" s="151"/>
      <c r="J371" s="151"/>
      <c r="K371" s="151"/>
      <c r="L371" s="151"/>
      <c r="M371" s="151">
        <v>624</v>
      </c>
      <c r="N371" s="151">
        <v>65</v>
      </c>
      <c r="O371" s="151">
        <v>240</v>
      </c>
      <c r="P371" s="151">
        <v>25</v>
      </c>
      <c r="S371" s="10"/>
    </row>
    <row r="372" spans="1:19">
      <c r="A372" s="258">
        <v>322</v>
      </c>
      <c r="B372" s="260" t="s">
        <v>1760</v>
      </c>
      <c r="C372" s="136" t="s">
        <v>561</v>
      </c>
      <c r="D372" s="151">
        <f t="shared" si="155"/>
        <v>0</v>
      </c>
      <c r="E372" s="151">
        <f t="shared" si="156"/>
        <v>0</v>
      </c>
      <c r="F372" s="152">
        <f t="shared" si="141"/>
        <v>0</v>
      </c>
      <c r="G372" s="151"/>
      <c r="H372" s="151"/>
      <c r="I372" s="151"/>
      <c r="J372" s="151"/>
      <c r="K372" s="151"/>
      <c r="L372" s="151"/>
      <c r="M372" s="151"/>
      <c r="N372" s="151"/>
      <c r="O372" s="151"/>
      <c r="P372" s="151"/>
      <c r="S372" s="10"/>
    </row>
    <row r="373" spans="1:19" ht="25.5">
      <c r="A373" s="258">
        <v>323</v>
      </c>
      <c r="B373" s="260" t="s">
        <v>1761</v>
      </c>
      <c r="C373" s="136" t="s">
        <v>1762</v>
      </c>
      <c r="D373" s="151">
        <f t="shared" si="155"/>
        <v>0</v>
      </c>
      <c r="E373" s="151">
        <f t="shared" si="156"/>
        <v>0</v>
      </c>
      <c r="F373" s="152">
        <f t="shared" si="141"/>
        <v>0</v>
      </c>
      <c r="G373" s="151"/>
      <c r="H373" s="151"/>
      <c r="I373" s="151"/>
      <c r="J373" s="151"/>
      <c r="K373" s="151"/>
      <c r="L373" s="151"/>
      <c r="M373" s="151"/>
      <c r="N373" s="151"/>
      <c r="O373" s="151"/>
      <c r="P373" s="151"/>
      <c r="S373" s="10"/>
    </row>
    <row r="374" spans="1:19" ht="25.5">
      <c r="A374" s="258">
        <v>324</v>
      </c>
      <c r="B374" s="260" t="s">
        <v>1763</v>
      </c>
      <c r="C374" s="136" t="s">
        <v>1764</v>
      </c>
      <c r="D374" s="151">
        <f t="shared" si="155"/>
        <v>0</v>
      </c>
      <c r="E374" s="151">
        <f t="shared" si="156"/>
        <v>0</v>
      </c>
      <c r="F374" s="152">
        <f t="shared" si="141"/>
        <v>0</v>
      </c>
      <c r="G374" s="151"/>
      <c r="H374" s="151"/>
      <c r="I374" s="151"/>
      <c r="J374" s="151"/>
      <c r="K374" s="151"/>
      <c r="L374" s="151"/>
      <c r="M374" s="151"/>
      <c r="N374" s="151"/>
      <c r="O374" s="151"/>
      <c r="P374" s="151"/>
      <c r="S374" s="10"/>
    </row>
    <row r="375" spans="1:19" ht="38.25">
      <c r="A375" s="258">
        <v>325</v>
      </c>
      <c r="B375" s="260" t="s">
        <v>1765</v>
      </c>
      <c r="C375" s="136" t="s">
        <v>562</v>
      </c>
      <c r="D375" s="151">
        <f t="shared" si="155"/>
        <v>0</v>
      </c>
      <c r="E375" s="151">
        <f t="shared" si="156"/>
        <v>0</v>
      </c>
      <c r="F375" s="152">
        <f t="shared" ref="F375:F386" si="166">IF(E375=0,0,ROUND(D375/E375,1))</f>
        <v>0</v>
      </c>
      <c r="G375" s="151"/>
      <c r="H375" s="151"/>
      <c r="I375" s="151"/>
      <c r="J375" s="151"/>
      <c r="K375" s="151"/>
      <c r="L375" s="151"/>
      <c r="M375" s="151"/>
      <c r="N375" s="151"/>
      <c r="O375" s="151"/>
      <c r="P375" s="151"/>
      <c r="S375" s="10"/>
    </row>
    <row r="376" spans="1:19">
      <c r="A376" s="258">
        <v>326</v>
      </c>
      <c r="B376" s="260" t="s">
        <v>1766</v>
      </c>
      <c r="C376" s="136" t="s">
        <v>119</v>
      </c>
      <c r="D376" s="151">
        <f t="shared" si="155"/>
        <v>0</v>
      </c>
      <c r="E376" s="151">
        <f t="shared" si="156"/>
        <v>0</v>
      </c>
      <c r="F376" s="152">
        <f t="shared" si="166"/>
        <v>0</v>
      </c>
      <c r="G376" s="151"/>
      <c r="H376" s="151"/>
      <c r="I376" s="151"/>
      <c r="J376" s="151"/>
      <c r="K376" s="151"/>
      <c r="L376" s="151"/>
      <c r="M376" s="151"/>
      <c r="N376" s="151"/>
      <c r="O376" s="151"/>
      <c r="P376" s="151"/>
      <c r="S376" s="10"/>
    </row>
    <row r="377" spans="1:19">
      <c r="A377" s="258">
        <v>327</v>
      </c>
      <c r="B377" s="260" t="s">
        <v>1767</v>
      </c>
      <c r="C377" s="136" t="s">
        <v>15</v>
      </c>
      <c r="D377" s="151">
        <f t="shared" si="155"/>
        <v>0</v>
      </c>
      <c r="E377" s="151">
        <f t="shared" si="156"/>
        <v>0</v>
      </c>
      <c r="F377" s="152">
        <f t="shared" si="166"/>
        <v>0</v>
      </c>
      <c r="G377" s="151"/>
      <c r="H377" s="151"/>
      <c r="I377" s="151"/>
      <c r="J377" s="151"/>
      <c r="K377" s="151"/>
      <c r="L377" s="151"/>
      <c r="M377" s="151"/>
      <c r="N377" s="151"/>
      <c r="O377" s="151"/>
      <c r="P377" s="151"/>
      <c r="S377" s="10"/>
    </row>
    <row r="378" spans="1:19">
      <c r="A378" s="258">
        <v>328</v>
      </c>
      <c r="B378" s="260" t="s">
        <v>1768</v>
      </c>
      <c r="C378" s="136" t="s">
        <v>16</v>
      </c>
      <c r="D378" s="151">
        <f t="shared" si="155"/>
        <v>0</v>
      </c>
      <c r="E378" s="151">
        <f t="shared" si="156"/>
        <v>0</v>
      </c>
      <c r="F378" s="152">
        <f t="shared" si="166"/>
        <v>0</v>
      </c>
      <c r="G378" s="151"/>
      <c r="H378" s="151"/>
      <c r="I378" s="151"/>
      <c r="J378" s="151"/>
      <c r="K378" s="151"/>
      <c r="L378" s="151"/>
      <c r="M378" s="151"/>
      <c r="N378" s="151"/>
      <c r="O378" s="151"/>
      <c r="P378" s="151"/>
      <c r="S378" s="10"/>
    </row>
    <row r="379" spans="1:19">
      <c r="A379" s="243">
        <v>36</v>
      </c>
      <c r="B379" s="247" t="s">
        <v>1769</v>
      </c>
      <c r="C379" s="249" t="s">
        <v>59</v>
      </c>
      <c r="D379" s="252">
        <f>SUM(D380:D391)</f>
        <v>600</v>
      </c>
      <c r="E379" s="252">
        <f>SUM(E380:E391)</f>
        <v>50</v>
      </c>
      <c r="F379" s="253">
        <f t="shared" si="166"/>
        <v>12</v>
      </c>
      <c r="G379" s="252">
        <f t="shared" ref="G379:H379" si="167">SUM(G380:G391)</f>
        <v>0</v>
      </c>
      <c r="H379" s="252">
        <f t="shared" si="167"/>
        <v>0</v>
      </c>
      <c r="I379" s="252">
        <f t="shared" ref="I379" si="168">SUM(I380:I391)</f>
        <v>0</v>
      </c>
      <c r="J379" s="252">
        <f t="shared" ref="J379" si="169">SUM(J380:J391)</f>
        <v>0</v>
      </c>
      <c r="K379" s="252">
        <f t="shared" ref="K379" si="170">SUM(K380:K391)</f>
        <v>0</v>
      </c>
      <c r="L379" s="252">
        <f t="shared" ref="L379:P379" si="171">SUM(L380:L391)</f>
        <v>0</v>
      </c>
      <c r="M379" s="252">
        <f t="shared" si="171"/>
        <v>456</v>
      </c>
      <c r="N379" s="252">
        <f t="shared" si="171"/>
        <v>38</v>
      </c>
      <c r="O379" s="252">
        <f t="shared" si="171"/>
        <v>144</v>
      </c>
      <c r="P379" s="252">
        <f t="shared" si="171"/>
        <v>12</v>
      </c>
      <c r="S379" s="10"/>
    </row>
    <row r="380" spans="1:19" ht="25.5">
      <c r="A380" s="258">
        <v>329</v>
      </c>
      <c r="B380" s="260" t="s">
        <v>1770</v>
      </c>
      <c r="C380" s="136" t="s">
        <v>1289</v>
      </c>
      <c r="D380" s="151">
        <f t="shared" si="155"/>
        <v>0</v>
      </c>
      <c r="E380" s="151">
        <f t="shared" si="156"/>
        <v>0</v>
      </c>
      <c r="F380" s="152">
        <f t="shared" si="166"/>
        <v>0</v>
      </c>
      <c r="G380" s="151"/>
      <c r="H380" s="151"/>
      <c r="I380" s="151"/>
      <c r="J380" s="151"/>
      <c r="K380" s="151"/>
      <c r="L380" s="151"/>
      <c r="M380" s="151"/>
      <c r="N380" s="151"/>
      <c r="O380" s="151"/>
      <c r="P380" s="151"/>
      <c r="S380" s="10"/>
    </row>
    <row r="381" spans="1:19">
      <c r="A381" s="258">
        <v>330</v>
      </c>
      <c r="B381" s="260" t="s">
        <v>1771</v>
      </c>
      <c r="C381" s="136" t="s">
        <v>563</v>
      </c>
      <c r="D381" s="151">
        <f t="shared" si="155"/>
        <v>0</v>
      </c>
      <c r="E381" s="151">
        <f t="shared" si="156"/>
        <v>0</v>
      </c>
      <c r="F381" s="152">
        <f t="shared" si="166"/>
        <v>0</v>
      </c>
      <c r="G381" s="151"/>
      <c r="H381" s="151"/>
      <c r="I381" s="151"/>
      <c r="J381" s="151"/>
      <c r="K381" s="151"/>
      <c r="L381" s="151"/>
      <c r="M381" s="151"/>
      <c r="N381" s="151"/>
      <c r="O381" s="151"/>
      <c r="P381" s="151"/>
      <c r="S381" s="10"/>
    </row>
    <row r="382" spans="1:19" ht="38.25">
      <c r="A382" s="258">
        <v>331</v>
      </c>
      <c r="B382" s="260" t="s">
        <v>1772</v>
      </c>
      <c r="C382" s="136" t="s">
        <v>1773</v>
      </c>
      <c r="D382" s="151">
        <f t="shared" si="155"/>
        <v>0</v>
      </c>
      <c r="E382" s="151">
        <f t="shared" si="156"/>
        <v>0</v>
      </c>
      <c r="F382" s="152">
        <f t="shared" si="166"/>
        <v>0</v>
      </c>
      <c r="G382" s="151"/>
      <c r="H382" s="151"/>
      <c r="I382" s="151"/>
      <c r="J382" s="151"/>
      <c r="K382" s="151"/>
      <c r="L382" s="151"/>
      <c r="M382" s="151"/>
      <c r="N382" s="151"/>
      <c r="O382" s="151"/>
      <c r="P382" s="151"/>
      <c r="S382" s="10"/>
    </row>
    <row r="383" spans="1:19" ht="38.25">
      <c r="A383" s="258">
        <v>332</v>
      </c>
      <c r="B383" s="260" t="s">
        <v>1774</v>
      </c>
      <c r="C383" s="136" t="s">
        <v>564</v>
      </c>
      <c r="D383" s="151">
        <f t="shared" si="155"/>
        <v>0</v>
      </c>
      <c r="E383" s="151">
        <f t="shared" si="156"/>
        <v>0</v>
      </c>
      <c r="F383" s="152">
        <f t="shared" si="166"/>
        <v>0</v>
      </c>
      <c r="G383" s="151"/>
      <c r="H383" s="151"/>
      <c r="I383" s="151"/>
      <c r="J383" s="151"/>
      <c r="K383" s="151"/>
      <c r="L383" s="151"/>
      <c r="M383" s="151"/>
      <c r="N383" s="151"/>
      <c r="O383" s="151"/>
      <c r="P383" s="151"/>
      <c r="S383" s="10"/>
    </row>
    <row r="384" spans="1:19" ht="38.25">
      <c r="A384" s="258">
        <v>333</v>
      </c>
      <c r="B384" s="260" t="s">
        <v>1775</v>
      </c>
      <c r="C384" s="136" t="s">
        <v>565</v>
      </c>
      <c r="D384" s="151">
        <f t="shared" si="155"/>
        <v>0</v>
      </c>
      <c r="E384" s="151">
        <f t="shared" si="156"/>
        <v>0</v>
      </c>
      <c r="F384" s="152">
        <f t="shared" si="166"/>
        <v>0</v>
      </c>
      <c r="G384" s="151"/>
      <c r="H384" s="151"/>
      <c r="I384" s="151"/>
      <c r="J384" s="151"/>
      <c r="K384" s="151"/>
      <c r="L384" s="151"/>
      <c r="M384" s="151"/>
      <c r="N384" s="151"/>
      <c r="O384" s="151"/>
      <c r="P384" s="151"/>
      <c r="S384" s="10"/>
    </row>
    <row r="385" spans="1:19" ht="25.5">
      <c r="A385" s="258">
        <v>334</v>
      </c>
      <c r="B385" s="260" t="s">
        <v>1776</v>
      </c>
      <c r="C385" s="136" t="s">
        <v>566</v>
      </c>
      <c r="D385" s="151">
        <f t="shared" si="155"/>
        <v>0</v>
      </c>
      <c r="E385" s="151">
        <f t="shared" si="156"/>
        <v>0</v>
      </c>
      <c r="F385" s="152">
        <f t="shared" si="166"/>
        <v>0</v>
      </c>
      <c r="G385" s="151"/>
      <c r="H385" s="151"/>
      <c r="I385" s="151"/>
      <c r="J385" s="151"/>
      <c r="K385" s="151"/>
      <c r="L385" s="151"/>
      <c r="M385" s="151"/>
      <c r="N385" s="151"/>
      <c r="O385" s="151"/>
      <c r="P385" s="151"/>
      <c r="S385" s="10"/>
    </row>
    <row r="386" spans="1:19" ht="25.5">
      <c r="A386" s="258">
        <v>335</v>
      </c>
      <c r="B386" s="260" t="s">
        <v>1777</v>
      </c>
      <c r="C386" s="136" t="s">
        <v>567</v>
      </c>
      <c r="D386" s="151">
        <f t="shared" si="155"/>
        <v>0</v>
      </c>
      <c r="E386" s="151">
        <f t="shared" si="156"/>
        <v>0</v>
      </c>
      <c r="F386" s="152">
        <f t="shared" si="166"/>
        <v>0</v>
      </c>
      <c r="G386" s="151"/>
      <c r="H386" s="151"/>
      <c r="I386" s="151"/>
      <c r="J386" s="151"/>
      <c r="K386" s="151"/>
      <c r="L386" s="151"/>
      <c r="M386" s="151"/>
      <c r="N386" s="151"/>
      <c r="O386" s="151"/>
      <c r="P386" s="151"/>
      <c r="S386" s="10"/>
    </row>
    <row r="387" spans="1:19" ht="51">
      <c r="A387" s="258">
        <v>336</v>
      </c>
      <c r="B387" s="260" t="s">
        <v>1778</v>
      </c>
      <c r="C387" s="136" t="s">
        <v>1779</v>
      </c>
      <c r="D387" s="151">
        <f t="shared" si="155"/>
        <v>0</v>
      </c>
      <c r="E387" s="151">
        <f t="shared" si="156"/>
        <v>0</v>
      </c>
      <c r="F387" s="152">
        <f t="shared" ref="F387" si="172">IF(E387=0,0,ROUND(D387/E387,1))</f>
        <v>0</v>
      </c>
      <c r="G387" s="151"/>
      <c r="H387" s="151"/>
      <c r="I387" s="151"/>
      <c r="J387" s="151"/>
      <c r="K387" s="151"/>
      <c r="L387" s="151"/>
      <c r="M387" s="151"/>
      <c r="N387" s="151"/>
      <c r="O387" s="151"/>
      <c r="P387" s="151"/>
      <c r="S387" s="10"/>
    </row>
    <row r="388" spans="1:19">
      <c r="A388" s="258">
        <v>337</v>
      </c>
      <c r="B388" s="260" t="s">
        <v>1780</v>
      </c>
      <c r="C388" s="136" t="s">
        <v>1781</v>
      </c>
      <c r="D388" s="151">
        <f t="shared" si="155"/>
        <v>0</v>
      </c>
      <c r="E388" s="151">
        <f t="shared" si="156"/>
        <v>0</v>
      </c>
      <c r="F388" s="152">
        <f t="shared" ref="F388" si="173">IF(E388=0,0,ROUND(D388/E388,1))</f>
        <v>0</v>
      </c>
      <c r="G388" s="151"/>
      <c r="H388" s="151"/>
      <c r="I388" s="151"/>
      <c r="J388" s="151"/>
      <c r="K388" s="151"/>
      <c r="L388" s="151"/>
      <c r="M388" s="151"/>
      <c r="N388" s="151"/>
      <c r="O388" s="151"/>
      <c r="P388" s="151"/>
      <c r="S388" s="10"/>
    </row>
    <row r="389" spans="1:19">
      <c r="A389" s="258">
        <v>338</v>
      </c>
      <c r="B389" s="260" t="s">
        <v>1782</v>
      </c>
      <c r="C389" s="136" t="s">
        <v>1783</v>
      </c>
      <c r="D389" s="151">
        <f t="shared" si="155"/>
        <v>0</v>
      </c>
      <c r="E389" s="151">
        <f t="shared" si="156"/>
        <v>0</v>
      </c>
      <c r="F389" s="152">
        <f t="shared" ref="F389" si="174">IF(E389=0,0,ROUND(D389/E389,1))</f>
        <v>0</v>
      </c>
      <c r="G389" s="151"/>
      <c r="H389" s="151"/>
      <c r="I389" s="151"/>
      <c r="J389" s="151"/>
      <c r="K389" s="151"/>
      <c r="L389" s="151"/>
      <c r="M389" s="151"/>
      <c r="N389" s="151"/>
      <c r="O389" s="151"/>
      <c r="P389" s="151"/>
      <c r="S389" s="10"/>
    </row>
    <row r="390" spans="1:19" ht="25.5">
      <c r="A390" s="258">
        <v>339</v>
      </c>
      <c r="B390" s="260" t="s">
        <v>1784</v>
      </c>
      <c r="C390" s="136" t="s">
        <v>1308</v>
      </c>
      <c r="D390" s="151">
        <f t="shared" si="155"/>
        <v>0</v>
      </c>
      <c r="E390" s="151">
        <f t="shared" si="156"/>
        <v>0</v>
      </c>
      <c r="F390" s="152">
        <f t="shared" ref="F390:F413" si="175">IF(E390=0,0,ROUND(D390/E390,1))</f>
        <v>0</v>
      </c>
      <c r="G390" s="151"/>
      <c r="H390" s="151"/>
      <c r="I390" s="151"/>
      <c r="J390" s="151"/>
      <c r="K390" s="151"/>
      <c r="L390" s="151"/>
      <c r="M390" s="151"/>
      <c r="N390" s="151"/>
      <c r="O390" s="151"/>
      <c r="P390" s="151"/>
      <c r="S390" s="10"/>
    </row>
    <row r="391" spans="1:19" ht="25.5">
      <c r="A391" s="258">
        <v>340</v>
      </c>
      <c r="B391" s="260" t="s">
        <v>1785</v>
      </c>
      <c r="C391" s="136" t="s">
        <v>145</v>
      </c>
      <c r="D391" s="151">
        <f t="shared" ref="D391" si="176">G391+K391+M391+O391+I391</f>
        <v>600</v>
      </c>
      <c r="E391" s="151">
        <f t="shared" ref="E391" si="177">H391+L391+N391+P391+J391</f>
        <v>50</v>
      </c>
      <c r="F391" s="152">
        <f t="shared" ref="F391" si="178">IF(E391=0,0,ROUND(D391/E391,1))</f>
        <v>12</v>
      </c>
      <c r="G391" s="151"/>
      <c r="H391" s="151"/>
      <c r="I391" s="151"/>
      <c r="J391" s="151"/>
      <c r="K391" s="151"/>
      <c r="L391" s="151"/>
      <c r="M391" s="151">
        <v>456</v>
      </c>
      <c r="N391" s="151">
        <v>38</v>
      </c>
      <c r="O391" s="151">
        <v>144</v>
      </c>
      <c r="P391" s="151">
        <v>12</v>
      </c>
      <c r="S391" s="10"/>
    </row>
    <row r="392" spans="1:19">
      <c r="A392" s="243">
        <v>37</v>
      </c>
      <c r="B392" s="247" t="s">
        <v>1786</v>
      </c>
      <c r="C392" s="249" t="s">
        <v>568</v>
      </c>
      <c r="D392" s="252">
        <f t="shared" ref="D392:E392" si="179">SUM(D393:D410)</f>
        <v>0</v>
      </c>
      <c r="E392" s="252">
        <f t="shared" si="179"/>
        <v>0</v>
      </c>
      <c r="F392" s="253">
        <f t="shared" si="175"/>
        <v>0</v>
      </c>
      <c r="G392" s="252">
        <f t="shared" ref="G392" si="180">SUM(G393:G410)</f>
        <v>0</v>
      </c>
      <c r="H392" s="252">
        <f t="shared" ref="H392" si="181">SUM(H393:H410)</f>
        <v>0</v>
      </c>
      <c r="I392" s="252">
        <f t="shared" ref="I392:P392" si="182">SUM(I393:I410)</f>
        <v>0</v>
      </c>
      <c r="J392" s="252">
        <f t="shared" si="182"/>
        <v>0</v>
      </c>
      <c r="K392" s="252">
        <f t="shared" si="182"/>
        <v>0</v>
      </c>
      <c r="L392" s="252">
        <f t="shared" si="182"/>
        <v>0</v>
      </c>
      <c r="M392" s="252">
        <f t="shared" si="182"/>
        <v>0</v>
      </c>
      <c r="N392" s="252">
        <f t="shared" si="182"/>
        <v>0</v>
      </c>
      <c r="O392" s="252">
        <f t="shared" si="182"/>
        <v>0</v>
      </c>
      <c r="P392" s="252">
        <f t="shared" si="182"/>
        <v>0</v>
      </c>
      <c r="S392" s="10"/>
    </row>
    <row r="393" spans="1:19" ht="38.25">
      <c r="A393" s="258">
        <v>341</v>
      </c>
      <c r="B393" s="260" t="s">
        <v>1787</v>
      </c>
      <c r="C393" s="136" t="s">
        <v>1344</v>
      </c>
      <c r="D393" s="151">
        <f t="shared" si="155"/>
        <v>0</v>
      </c>
      <c r="E393" s="151">
        <f t="shared" si="156"/>
        <v>0</v>
      </c>
      <c r="F393" s="152">
        <f t="shared" si="175"/>
        <v>0</v>
      </c>
      <c r="G393" s="151"/>
      <c r="H393" s="151"/>
      <c r="I393" s="151"/>
      <c r="J393" s="151"/>
      <c r="K393" s="151"/>
      <c r="L393" s="151"/>
      <c r="M393" s="151"/>
      <c r="N393" s="151"/>
      <c r="O393" s="151"/>
      <c r="P393" s="151"/>
      <c r="S393" s="10"/>
    </row>
    <row r="394" spans="1:19" ht="38.25">
      <c r="A394" s="258">
        <v>342</v>
      </c>
      <c r="B394" s="260" t="s">
        <v>1788</v>
      </c>
      <c r="C394" s="136" t="s">
        <v>1309</v>
      </c>
      <c r="D394" s="151">
        <f t="shared" si="155"/>
        <v>0</v>
      </c>
      <c r="E394" s="151">
        <f t="shared" si="156"/>
        <v>0</v>
      </c>
      <c r="F394" s="152">
        <f t="shared" si="175"/>
        <v>0</v>
      </c>
      <c r="G394" s="151"/>
      <c r="H394" s="151"/>
      <c r="I394" s="151"/>
      <c r="J394" s="151"/>
      <c r="K394" s="151"/>
      <c r="L394" s="151"/>
      <c r="M394" s="151"/>
      <c r="N394" s="151"/>
      <c r="O394" s="151"/>
      <c r="P394" s="151"/>
      <c r="S394" s="10"/>
    </row>
    <row r="395" spans="1:19" ht="38.25">
      <c r="A395" s="258">
        <v>343</v>
      </c>
      <c r="B395" s="260" t="s">
        <v>1789</v>
      </c>
      <c r="C395" s="136" t="s">
        <v>1310</v>
      </c>
      <c r="D395" s="151">
        <f t="shared" si="155"/>
        <v>0</v>
      </c>
      <c r="E395" s="151">
        <f t="shared" si="156"/>
        <v>0</v>
      </c>
      <c r="F395" s="152">
        <f t="shared" si="175"/>
        <v>0</v>
      </c>
      <c r="G395" s="151"/>
      <c r="H395" s="151"/>
      <c r="I395" s="151"/>
      <c r="J395" s="151"/>
      <c r="K395" s="151"/>
      <c r="L395" s="151"/>
      <c r="M395" s="151"/>
      <c r="N395" s="151"/>
      <c r="O395" s="151"/>
      <c r="P395" s="151"/>
      <c r="S395" s="10"/>
    </row>
    <row r="396" spans="1:19" ht="38.25">
      <c r="A396" s="258">
        <v>344</v>
      </c>
      <c r="B396" s="260" t="s">
        <v>1790</v>
      </c>
      <c r="C396" s="136" t="s">
        <v>1311</v>
      </c>
      <c r="D396" s="151">
        <f t="shared" si="155"/>
        <v>0</v>
      </c>
      <c r="E396" s="151">
        <f t="shared" si="156"/>
        <v>0</v>
      </c>
      <c r="F396" s="152">
        <f t="shared" si="175"/>
        <v>0</v>
      </c>
      <c r="G396" s="151"/>
      <c r="H396" s="151"/>
      <c r="I396" s="151"/>
      <c r="J396" s="151"/>
      <c r="K396" s="151"/>
      <c r="L396" s="151"/>
      <c r="M396" s="151"/>
      <c r="N396" s="151"/>
      <c r="O396" s="151"/>
      <c r="P396" s="151"/>
      <c r="S396" s="10"/>
    </row>
    <row r="397" spans="1:19" ht="51">
      <c r="A397" s="258">
        <v>345</v>
      </c>
      <c r="B397" s="260" t="s">
        <v>1791</v>
      </c>
      <c r="C397" s="136" t="s">
        <v>1345</v>
      </c>
      <c r="D397" s="151">
        <f t="shared" si="155"/>
        <v>0</v>
      </c>
      <c r="E397" s="151">
        <f t="shared" si="156"/>
        <v>0</v>
      </c>
      <c r="F397" s="152">
        <f t="shared" si="175"/>
        <v>0</v>
      </c>
      <c r="G397" s="151"/>
      <c r="H397" s="151"/>
      <c r="I397" s="151"/>
      <c r="J397" s="151"/>
      <c r="K397" s="151"/>
      <c r="L397" s="151"/>
      <c r="M397" s="151"/>
      <c r="N397" s="151"/>
      <c r="O397" s="151"/>
      <c r="P397" s="151"/>
      <c r="S397" s="10"/>
    </row>
    <row r="398" spans="1:19" ht="51">
      <c r="A398" s="258">
        <v>346</v>
      </c>
      <c r="B398" s="260" t="s">
        <v>1792</v>
      </c>
      <c r="C398" s="136" t="s">
        <v>1312</v>
      </c>
      <c r="D398" s="151">
        <f t="shared" si="155"/>
        <v>0</v>
      </c>
      <c r="E398" s="151">
        <f t="shared" si="156"/>
        <v>0</v>
      </c>
      <c r="F398" s="152">
        <f t="shared" si="175"/>
        <v>0</v>
      </c>
      <c r="G398" s="151"/>
      <c r="H398" s="151"/>
      <c r="I398" s="151"/>
      <c r="J398" s="151"/>
      <c r="K398" s="151"/>
      <c r="L398" s="151"/>
      <c r="M398" s="151"/>
      <c r="N398" s="151"/>
      <c r="O398" s="151"/>
      <c r="P398" s="151"/>
      <c r="S398" s="10"/>
    </row>
    <row r="399" spans="1:19" ht="51">
      <c r="A399" s="258">
        <v>347</v>
      </c>
      <c r="B399" s="260" t="s">
        <v>1793</v>
      </c>
      <c r="C399" s="136" t="s">
        <v>1313</v>
      </c>
      <c r="D399" s="151">
        <f t="shared" si="155"/>
        <v>0</v>
      </c>
      <c r="E399" s="151">
        <f t="shared" si="156"/>
        <v>0</v>
      </c>
      <c r="F399" s="152">
        <f t="shared" si="175"/>
        <v>0</v>
      </c>
      <c r="G399" s="151"/>
      <c r="H399" s="151"/>
      <c r="I399" s="151"/>
      <c r="J399" s="151"/>
      <c r="K399" s="151"/>
      <c r="L399" s="151"/>
      <c r="M399" s="151"/>
      <c r="N399" s="151"/>
      <c r="O399" s="151"/>
      <c r="P399" s="151"/>
      <c r="S399" s="10"/>
    </row>
    <row r="400" spans="1:19" ht="25.5">
      <c r="A400" s="258">
        <v>348</v>
      </c>
      <c r="B400" s="260" t="s">
        <v>1794</v>
      </c>
      <c r="C400" s="136" t="s">
        <v>1346</v>
      </c>
      <c r="D400" s="151">
        <f t="shared" si="155"/>
        <v>0</v>
      </c>
      <c r="E400" s="151">
        <f t="shared" si="156"/>
        <v>0</v>
      </c>
      <c r="F400" s="152">
        <f t="shared" si="175"/>
        <v>0</v>
      </c>
      <c r="G400" s="151"/>
      <c r="H400" s="151"/>
      <c r="I400" s="151"/>
      <c r="J400" s="151"/>
      <c r="K400" s="151"/>
      <c r="L400" s="151"/>
      <c r="M400" s="151"/>
      <c r="N400" s="151"/>
      <c r="O400" s="151"/>
      <c r="P400" s="151"/>
      <c r="S400" s="10"/>
    </row>
    <row r="401" spans="1:19" ht="25.5">
      <c r="A401" s="258">
        <v>349</v>
      </c>
      <c r="B401" s="260" t="s">
        <v>1795</v>
      </c>
      <c r="C401" s="136" t="s">
        <v>1347</v>
      </c>
      <c r="D401" s="151">
        <f t="shared" si="155"/>
        <v>0</v>
      </c>
      <c r="E401" s="151">
        <f t="shared" si="156"/>
        <v>0</v>
      </c>
      <c r="F401" s="152">
        <f t="shared" si="175"/>
        <v>0</v>
      </c>
      <c r="G401" s="151"/>
      <c r="H401" s="151"/>
      <c r="I401" s="151"/>
      <c r="J401" s="151"/>
      <c r="K401" s="151"/>
      <c r="L401" s="151"/>
      <c r="M401" s="151"/>
      <c r="N401" s="151"/>
      <c r="O401" s="151"/>
      <c r="P401" s="151"/>
      <c r="S401" s="10"/>
    </row>
    <row r="402" spans="1:19" ht="25.5">
      <c r="A402" s="258">
        <v>350</v>
      </c>
      <c r="B402" s="260" t="s">
        <v>1796</v>
      </c>
      <c r="C402" s="136" t="s">
        <v>1348</v>
      </c>
      <c r="D402" s="151">
        <f t="shared" si="155"/>
        <v>0</v>
      </c>
      <c r="E402" s="151">
        <f t="shared" si="156"/>
        <v>0</v>
      </c>
      <c r="F402" s="152">
        <f t="shared" si="175"/>
        <v>0</v>
      </c>
      <c r="G402" s="151"/>
      <c r="H402" s="151"/>
      <c r="I402" s="151"/>
      <c r="J402" s="151"/>
      <c r="K402" s="151"/>
      <c r="L402" s="151"/>
      <c r="M402" s="151"/>
      <c r="N402" s="151"/>
      <c r="O402" s="151"/>
      <c r="P402" s="151"/>
      <c r="S402" s="10"/>
    </row>
    <row r="403" spans="1:19" ht="25.5">
      <c r="A403" s="258">
        <v>351</v>
      </c>
      <c r="B403" s="260" t="s">
        <v>1797</v>
      </c>
      <c r="C403" s="136" t="s">
        <v>1798</v>
      </c>
      <c r="D403" s="151">
        <f t="shared" si="155"/>
        <v>0</v>
      </c>
      <c r="E403" s="151">
        <f t="shared" si="156"/>
        <v>0</v>
      </c>
      <c r="F403" s="152">
        <f t="shared" si="175"/>
        <v>0</v>
      </c>
      <c r="G403" s="151"/>
      <c r="H403" s="151"/>
      <c r="I403" s="151"/>
      <c r="J403" s="151"/>
      <c r="K403" s="151"/>
      <c r="L403" s="151"/>
      <c r="M403" s="151"/>
      <c r="N403" s="151"/>
      <c r="O403" s="151"/>
      <c r="P403" s="151"/>
      <c r="S403" s="10"/>
    </row>
    <row r="404" spans="1:19" ht="25.5">
      <c r="A404" s="258">
        <v>352</v>
      </c>
      <c r="B404" s="260" t="s">
        <v>1799</v>
      </c>
      <c r="C404" s="136" t="s">
        <v>1349</v>
      </c>
      <c r="D404" s="151">
        <f t="shared" si="155"/>
        <v>0</v>
      </c>
      <c r="E404" s="151">
        <f t="shared" si="156"/>
        <v>0</v>
      </c>
      <c r="F404" s="152">
        <f t="shared" si="175"/>
        <v>0</v>
      </c>
      <c r="G404" s="151"/>
      <c r="H404" s="151"/>
      <c r="I404" s="151"/>
      <c r="J404" s="151"/>
      <c r="K404" s="151"/>
      <c r="L404" s="151"/>
      <c r="M404" s="151"/>
      <c r="N404" s="151"/>
      <c r="O404" s="151"/>
      <c r="P404" s="151"/>
      <c r="S404" s="10"/>
    </row>
    <row r="405" spans="1:19" ht="38.25">
      <c r="A405" s="258">
        <v>353</v>
      </c>
      <c r="B405" s="260" t="s">
        <v>1800</v>
      </c>
      <c r="C405" s="136" t="s">
        <v>1350</v>
      </c>
      <c r="D405" s="151">
        <f t="shared" si="155"/>
        <v>0</v>
      </c>
      <c r="E405" s="151">
        <f t="shared" si="156"/>
        <v>0</v>
      </c>
      <c r="F405" s="152">
        <f t="shared" si="175"/>
        <v>0</v>
      </c>
      <c r="G405" s="151"/>
      <c r="H405" s="151"/>
      <c r="I405" s="151"/>
      <c r="J405" s="151"/>
      <c r="K405" s="151"/>
      <c r="L405" s="151"/>
      <c r="M405" s="151"/>
      <c r="N405" s="151"/>
      <c r="O405" s="151"/>
      <c r="P405" s="151"/>
      <c r="S405" s="10"/>
    </row>
    <row r="406" spans="1:19" ht="38.25">
      <c r="A406" s="258">
        <v>354</v>
      </c>
      <c r="B406" s="260" t="s">
        <v>1801</v>
      </c>
      <c r="C406" s="136" t="s">
        <v>1290</v>
      </c>
      <c r="D406" s="151">
        <f t="shared" si="155"/>
        <v>0</v>
      </c>
      <c r="E406" s="151">
        <f t="shared" si="156"/>
        <v>0</v>
      </c>
      <c r="F406" s="152">
        <f t="shared" si="175"/>
        <v>0</v>
      </c>
      <c r="G406" s="151"/>
      <c r="H406" s="151"/>
      <c r="I406" s="151"/>
      <c r="J406" s="151"/>
      <c r="K406" s="151"/>
      <c r="L406" s="151"/>
      <c r="M406" s="151"/>
      <c r="N406" s="151"/>
      <c r="O406" s="151"/>
      <c r="P406" s="151"/>
      <c r="S406" s="10"/>
    </row>
    <row r="407" spans="1:19" ht="51">
      <c r="A407" s="258">
        <v>355</v>
      </c>
      <c r="B407" s="260" t="s">
        <v>1802</v>
      </c>
      <c r="C407" s="136" t="s">
        <v>1291</v>
      </c>
      <c r="D407" s="151">
        <f t="shared" si="155"/>
        <v>0</v>
      </c>
      <c r="E407" s="151">
        <f t="shared" si="156"/>
        <v>0</v>
      </c>
      <c r="F407" s="152">
        <f t="shared" si="175"/>
        <v>0</v>
      </c>
      <c r="G407" s="151"/>
      <c r="H407" s="151"/>
      <c r="I407" s="151"/>
      <c r="J407" s="151"/>
      <c r="K407" s="151"/>
      <c r="L407" s="151"/>
      <c r="M407" s="151"/>
      <c r="N407" s="151"/>
      <c r="O407" s="151"/>
      <c r="P407" s="151"/>
      <c r="S407" s="10"/>
    </row>
    <row r="408" spans="1:19" ht="51">
      <c r="A408" s="258">
        <v>356</v>
      </c>
      <c r="B408" s="260" t="s">
        <v>1803</v>
      </c>
      <c r="C408" s="136" t="s">
        <v>1292</v>
      </c>
      <c r="D408" s="151">
        <f t="shared" si="155"/>
        <v>0</v>
      </c>
      <c r="E408" s="151">
        <f t="shared" si="156"/>
        <v>0</v>
      </c>
      <c r="F408" s="152">
        <f t="shared" si="175"/>
        <v>0</v>
      </c>
      <c r="G408" s="151"/>
      <c r="H408" s="151"/>
      <c r="I408" s="151"/>
      <c r="J408" s="151"/>
      <c r="K408" s="151"/>
      <c r="L408" s="151"/>
      <c r="M408" s="151"/>
      <c r="N408" s="151"/>
      <c r="O408" s="151"/>
      <c r="P408" s="151"/>
      <c r="S408" s="10"/>
    </row>
    <row r="409" spans="1:19" ht="25.5">
      <c r="A409" s="258">
        <v>357</v>
      </c>
      <c r="B409" s="260" t="s">
        <v>1804</v>
      </c>
      <c r="C409" s="136" t="s">
        <v>569</v>
      </c>
      <c r="D409" s="151">
        <f t="shared" si="155"/>
        <v>0</v>
      </c>
      <c r="E409" s="151">
        <f t="shared" si="156"/>
        <v>0</v>
      </c>
      <c r="F409" s="152">
        <f t="shared" si="175"/>
        <v>0</v>
      </c>
      <c r="G409" s="151"/>
      <c r="H409" s="151"/>
      <c r="I409" s="151"/>
      <c r="J409" s="151"/>
      <c r="K409" s="151"/>
      <c r="L409" s="151"/>
      <c r="M409" s="151"/>
      <c r="N409" s="151"/>
      <c r="O409" s="151"/>
      <c r="P409" s="151"/>
      <c r="S409" s="10"/>
    </row>
    <row r="410" spans="1:19" ht="38.25">
      <c r="A410" s="258">
        <v>358</v>
      </c>
      <c r="B410" s="260" t="s">
        <v>1805</v>
      </c>
      <c r="C410" s="136" t="s">
        <v>1293</v>
      </c>
      <c r="D410" s="151">
        <f t="shared" si="155"/>
        <v>0</v>
      </c>
      <c r="E410" s="151">
        <f t="shared" si="156"/>
        <v>0</v>
      </c>
      <c r="F410" s="152">
        <f t="shared" si="175"/>
        <v>0</v>
      </c>
      <c r="G410" s="151"/>
      <c r="H410" s="151"/>
      <c r="I410" s="151"/>
      <c r="J410" s="151"/>
      <c r="K410" s="151"/>
      <c r="L410" s="151"/>
      <c r="M410" s="151"/>
      <c r="N410" s="151"/>
      <c r="O410" s="151"/>
      <c r="P410" s="151"/>
      <c r="S410" s="10"/>
    </row>
    <row r="411" spans="1:19">
      <c r="A411" s="243">
        <v>38</v>
      </c>
      <c r="B411" s="247" t="s">
        <v>1806</v>
      </c>
      <c r="C411" s="256" t="s">
        <v>1314</v>
      </c>
      <c r="D411" s="252">
        <f t="shared" ref="D411:E411" si="183">SUM(D412)</f>
        <v>0</v>
      </c>
      <c r="E411" s="252">
        <f t="shared" si="183"/>
        <v>0</v>
      </c>
      <c r="F411" s="253">
        <f t="shared" si="175"/>
        <v>0</v>
      </c>
      <c r="G411" s="252">
        <f t="shared" ref="G411:P411" si="184">SUM(G412)</f>
        <v>0</v>
      </c>
      <c r="H411" s="252">
        <f t="shared" si="184"/>
        <v>0</v>
      </c>
      <c r="I411" s="252">
        <f t="shared" si="184"/>
        <v>0</v>
      </c>
      <c r="J411" s="252">
        <f t="shared" si="184"/>
        <v>0</v>
      </c>
      <c r="K411" s="252">
        <f t="shared" si="184"/>
        <v>0</v>
      </c>
      <c r="L411" s="252">
        <f t="shared" si="184"/>
        <v>0</v>
      </c>
      <c r="M411" s="252">
        <f t="shared" si="184"/>
        <v>0</v>
      </c>
      <c r="N411" s="252">
        <f t="shared" si="184"/>
        <v>0</v>
      </c>
      <c r="O411" s="252">
        <f t="shared" si="184"/>
        <v>0</v>
      </c>
      <c r="P411" s="252">
        <f t="shared" si="184"/>
        <v>0</v>
      </c>
      <c r="S411" s="10"/>
    </row>
    <row r="412" spans="1:19">
      <c r="A412" s="258">
        <v>359</v>
      </c>
      <c r="B412" s="260" t="s">
        <v>1807</v>
      </c>
      <c r="C412" s="136" t="s">
        <v>1315</v>
      </c>
      <c r="D412" s="151">
        <f t="shared" si="155"/>
        <v>0</v>
      </c>
      <c r="E412" s="151">
        <f t="shared" si="156"/>
        <v>0</v>
      </c>
      <c r="F412" s="152">
        <f t="shared" si="175"/>
        <v>0</v>
      </c>
      <c r="G412" s="151"/>
      <c r="H412" s="151"/>
      <c r="I412" s="151"/>
      <c r="J412" s="151"/>
      <c r="K412" s="151"/>
      <c r="L412" s="151"/>
      <c r="M412" s="151"/>
      <c r="N412" s="151"/>
      <c r="O412" s="151"/>
      <c r="P412" s="151"/>
      <c r="S412" s="10"/>
    </row>
    <row r="413" spans="1:19">
      <c r="A413" s="245"/>
      <c r="B413" s="246"/>
      <c r="C413" s="257" t="s">
        <v>377</v>
      </c>
      <c r="D413" s="252">
        <f>D16+D18+D32+D35+D42+D54+D58+D60+D62+D73+D81+D86+D101+D109+D113+D131+D144+D152+D156+D212+D223+D232+D237+D244+D249+D262+D264+D279+D285+D299+D315+D335+D354+D363+D369+D379+D392+D411</f>
        <v>53841</v>
      </c>
      <c r="E413" s="252">
        <f>E16+E18+E32+E35+E42+E54+E58+E60+E62+E73+E81+E86+E101+E109+E113+E131+E144+E152+E156+E212+E223+E232+E237+E244+E249+E262+E264+E279+E285+E299+E315+E335+E354+E363+E369+E379+E392+E411</f>
        <v>4789</v>
      </c>
      <c r="F413" s="253">
        <f t="shared" si="175"/>
        <v>11.2</v>
      </c>
      <c r="G413" s="252">
        <f>G16+G18+G32+G35+G42+G54+G58+G60+G62+G73+G81+G86+G101+G109+G113+G131+G144+G152+G156+G212+G223+G232+G237+G244+G249+G262+G264+G279+G285+G299+G315+G335+G354+G363+G369+G379+G392+G411</f>
        <v>0</v>
      </c>
      <c r="H413" s="252">
        <f>H16+H18+H32+H35+H42+H54+H58+H60+H62+H73+H81+H86+H101+H109+H113+H131+H144+H152+H156+H212+H223+H232+H237+H244+H249+H262+H264+H279+H285+H299+H315+H335+H354+H363+H369+H379+H392+H411</f>
        <v>0</v>
      </c>
      <c r="I413" s="252">
        <f t="shared" ref="I413:P413" si="185">I16+I18+I32+I35+I42+I54+I58+I60+I62+I73+I81+I86+I101+I109+I113+I131+I144+I152+I156+I212+I223+I232+I237+I244+I249+I262+I264+I279+I285+I299+I315+I335+I354+I363+I369+I379+I392+I411</f>
        <v>0</v>
      </c>
      <c r="J413" s="252">
        <f t="shared" si="185"/>
        <v>0</v>
      </c>
      <c r="K413" s="252">
        <f t="shared" si="185"/>
        <v>0</v>
      </c>
      <c r="L413" s="252">
        <f t="shared" si="185"/>
        <v>0</v>
      </c>
      <c r="M413" s="252">
        <f t="shared" si="185"/>
        <v>43906</v>
      </c>
      <c r="N413" s="252">
        <f t="shared" si="185"/>
        <v>3925</v>
      </c>
      <c r="O413" s="252">
        <f t="shared" si="185"/>
        <v>9935</v>
      </c>
      <c r="P413" s="252">
        <f t="shared" si="185"/>
        <v>864</v>
      </c>
    </row>
    <row r="415" spans="1:19">
      <c r="C415" s="155" t="s">
        <v>184</v>
      </c>
      <c r="D415" s="155"/>
      <c r="E415" s="156"/>
      <c r="F415" s="156"/>
      <c r="G415" s="298" t="s">
        <v>1869</v>
      </c>
      <c r="H415" s="298"/>
      <c r="I415" s="298"/>
      <c r="J415" s="298"/>
    </row>
    <row r="416" spans="1:19">
      <c r="C416" s="155"/>
      <c r="D416" s="155"/>
      <c r="E416" s="157"/>
      <c r="F416" s="157"/>
      <c r="G416" s="302" t="s">
        <v>185</v>
      </c>
      <c r="H416" s="302"/>
      <c r="I416" s="302"/>
      <c r="J416" s="302"/>
    </row>
    <row r="417" spans="3:10" ht="25.5">
      <c r="C417" s="155" t="s">
        <v>186</v>
      </c>
      <c r="D417" s="155"/>
      <c r="E417" s="158"/>
      <c r="F417" s="158"/>
      <c r="G417" s="298" t="s">
        <v>1870</v>
      </c>
      <c r="H417" s="298"/>
      <c r="I417" s="298"/>
      <c r="J417" s="298"/>
    </row>
    <row r="418" spans="3:10">
      <c r="C418" s="155" t="s">
        <v>187</v>
      </c>
      <c r="D418" s="155"/>
      <c r="E418" s="92"/>
      <c r="F418" s="92"/>
      <c r="G418" s="301" t="s">
        <v>185</v>
      </c>
      <c r="H418" s="301"/>
      <c r="I418" s="301"/>
      <c r="J418" s="301"/>
    </row>
    <row r="419" spans="3:10">
      <c r="C419" s="93"/>
      <c r="D419" s="93"/>
      <c r="E419" s="92"/>
      <c r="F419" s="92"/>
      <c r="G419" s="41"/>
      <c r="H419" s="41"/>
      <c r="I419" s="41"/>
      <c r="J419" s="41"/>
    </row>
    <row r="420" spans="3:10">
      <c r="C420" s="155" t="s">
        <v>253</v>
      </c>
      <c r="D420" s="155"/>
      <c r="E420" s="158"/>
      <c r="F420" s="158"/>
      <c r="G420" s="298" t="s">
        <v>1871</v>
      </c>
      <c r="H420" s="298"/>
      <c r="I420" s="298"/>
      <c r="J420" s="298"/>
    </row>
    <row r="421" spans="3:10">
      <c r="C421" s="93"/>
      <c r="D421" s="93"/>
      <c r="E421" s="92"/>
      <c r="F421" s="92"/>
      <c r="G421" s="301" t="s">
        <v>185</v>
      </c>
      <c r="H421" s="301"/>
      <c r="I421" s="301"/>
      <c r="J421" s="301"/>
    </row>
  </sheetData>
  <protectedRanges>
    <protectedRange sqref="C10" name="Диапазон5"/>
    <protectedRange sqref="E420:F420" name="Диапазон55_1_1_2"/>
    <protectedRange sqref="E417:F417" name="Диапазон54_1_1_2"/>
    <protectedRange sqref="E415:F415" name="Диапазон53_1_1_2"/>
    <protectedRange sqref="H415:J415 H417:J417 H420:J420" name="Диапазон53_1_3"/>
  </protectedRanges>
  <autoFilter ref="A15:S413"/>
  <mergeCells count="25">
    <mergeCell ref="G421:J421"/>
    <mergeCell ref="G415:J415"/>
    <mergeCell ref="G416:J416"/>
    <mergeCell ref="G417:J417"/>
    <mergeCell ref="H1:P1"/>
    <mergeCell ref="G13:H13"/>
    <mergeCell ref="G418:J418"/>
    <mergeCell ref="I13:J13"/>
    <mergeCell ref="K13:L13"/>
    <mergeCell ref="G12:P12"/>
    <mergeCell ref="A2:P2"/>
    <mergeCell ref="A3:P3"/>
    <mergeCell ref="A4:P4"/>
    <mergeCell ref="A5:E5"/>
    <mergeCell ref="F12:F14"/>
    <mergeCell ref="A12:A14"/>
    <mergeCell ref="A6:P6"/>
    <mergeCell ref="M13:N13"/>
    <mergeCell ref="G10:P10"/>
    <mergeCell ref="O13:P13"/>
    <mergeCell ref="G420:J420"/>
    <mergeCell ref="B12:B14"/>
    <mergeCell ref="C12:C14"/>
    <mergeCell ref="D12:D14"/>
    <mergeCell ref="E12:E14"/>
  </mergeCells>
  <printOptions horizontalCentered="1"/>
  <pageMargins left="0" right="0" top="0" bottom="0" header="0" footer="0"/>
  <pageSetup paperSize="9" scale="60" fitToHeight="1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425"/>
  <sheetViews>
    <sheetView tabSelected="1" view="pageBreakPreview" zoomScale="75" zoomScaleSheetLayoutView="75" workbookViewId="0">
      <pane xSplit="3" ySplit="19" topLeftCell="D410" activePane="bottomRight" state="frozen"/>
      <selection activeCell="A2" sqref="A2"/>
      <selection pane="topRight" activeCell="D2" sqref="D2"/>
      <selection pane="bottomLeft" activeCell="A20" sqref="A20"/>
      <selection pane="bottomRight" activeCell="D425" sqref="D425:F425"/>
    </sheetView>
  </sheetViews>
  <sheetFormatPr defaultColWidth="10.6640625" defaultRowHeight="12.75"/>
  <cols>
    <col min="1" max="1" width="10.6640625" style="163"/>
    <col min="2" max="2" width="10.5" style="161" customWidth="1"/>
    <col min="3" max="3" width="71.5" style="170" customWidth="1"/>
    <col min="4" max="4" width="17.6640625" style="170" customWidth="1"/>
    <col min="5" max="5" width="17.5" style="242" customWidth="1"/>
    <col min="6" max="6" width="19.6640625" style="242" customWidth="1"/>
    <col min="7" max="16384" width="10.6640625" style="159"/>
  </cols>
  <sheetData>
    <row r="1" spans="2:6">
      <c r="D1" s="311"/>
      <c r="E1" s="311"/>
      <c r="F1" s="311"/>
    </row>
    <row r="2" spans="2:6" s="163" customFormat="1">
      <c r="B2" s="161"/>
      <c r="C2" s="313" t="s">
        <v>1351</v>
      </c>
      <c r="D2" s="313"/>
      <c r="E2" s="313"/>
      <c r="F2" s="313"/>
    </row>
    <row r="3" spans="2:6" s="163" customFormat="1">
      <c r="B3" s="161"/>
      <c r="C3" s="155"/>
      <c r="D3" s="312"/>
      <c r="E3" s="312"/>
      <c r="F3" s="312"/>
    </row>
    <row r="4" spans="2:6" s="163" customFormat="1">
      <c r="B4" s="297" t="s">
        <v>577</v>
      </c>
      <c r="C4" s="297"/>
      <c r="D4" s="297"/>
      <c r="E4" s="297"/>
      <c r="F4" s="297"/>
    </row>
    <row r="5" spans="2:6" s="163" customFormat="1">
      <c r="B5" s="297" t="s">
        <v>578</v>
      </c>
      <c r="C5" s="297"/>
      <c r="D5" s="297"/>
      <c r="E5" s="297"/>
      <c r="F5" s="297"/>
    </row>
    <row r="6" spans="2:6" s="163" customFormat="1">
      <c r="B6" s="297" t="s">
        <v>591</v>
      </c>
      <c r="C6" s="297"/>
      <c r="D6" s="297"/>
      <c r="E6" s="297"/>
      <c r="F6" s="297"/>
    </row>
    <row r="7" spans="2:6" s="163" customFormat="1">
      <c r="B7" s="297"/>
      <c r="C7" s="297"/>
      <c r="D7" s="297"/>
      <c r="E7" s="297"/>
      <c r="F7" s="297"/>
    </row>
    <row r="8" spans="2:6" s="163" customFormat="1">
      <c r="B8" s="306" t="s">
        <v>596</v>
      </c>
      <c r="C8" s="307"/>
      <c r="D8" s="307"/>
      <c r="E8" s="307"/>
      <c r="F8" s="307"/>
    </row>
    <row r="9" spans="2:6" s="163" customFormat="1">
      <c r="B9" s="308"/>
      <c r="C9" s="309"/>
      <c r="D9" s="309"/>
      <c r="E9" s="309"/>
      <c r="F9" s="309"/>
    </row>
    <row r="10" spans="2:6" s="163" customFormat="1">
      <c r="B10" s="138"/>
      <c r="C10" s="229" t="s">
        <v>1353</v>
      </c>
      <c r="D10" s="53" t="s">
        <v>593</v>
      </c>
      <c r="E10" s="138"/>
      <c r="F10" s="138"/>
    </row>
    <row r="11" spans="2:6" s="163" customFormat="1">
      <c r="B11" s="138"/>
      <c r="C11" s="138"/>
      <c r="D11" s="132"/>
      <c r="E11" s="138"/>
      <c r="F11" s="138"/>
    </row>
    <row r="12" spans="2:6" s="163" customFormat="1">
      <c r="B12" s="145" t="s">
        <v>570</v>
      </c>
      <c r="C12" s="55">
        <v>520117</v>
      </c>
      <c r="D12" s="310" t="s">
        <v>1868</v>
      </c>
      <c r="E12" s="310"/>
      <c r="F12" s="310"/>
    </row>
    <row r="13" spans="2:6" s="163" customFormat="1">
      <c r="B13" s="58"/>
      <c r="C13" s="58" t="s">
        <v>382</v>
      </c>
      <c r="D13" s="308" t="s">
        <v>378</v>
      </c>
      <c r="E13" s="308"/>
      <c r="F13" s="308"/>
    </row>
    <row r="14" spans="2:6" s="163" customFormat="1">
      <c r="B14" s="132"/>
      <c r="C14" s="132"/>
      <c r="D14" s="132"/>
      <c r="E14" s="230"/>
      <c r="F14" s="230"/>
    </row>
    <row r="15" spans="2:6" s="231" customFormat="1">
      <c r="C15" s="232"/>
      <c r="D15" s="232"/>
      <c r="E15" s="233"/>
      <c r="F15" s="233"/>
    </row>
    <row r="16" spans="2:6" s="163" customFormat="1">
      <c r="B16" s="161"/>
      <c r="C16" s="165"/>
      <c r="D16" s="165"/>
      <c r="E16" s="234"/>
      <c r="F16" s="235"/>
    </row>
    <row r="17" spans="1:7" s="155" customFormat="1">
      <c r="A17" s="315" t="s">
        <v>413</v>
      </c>
      <c r="B17" s="315" t="s">
        <v>255</v>
      </c>
      <c r="C17" s="317" t="s">
        <v>592</v>
      </c>
      <c r="D17" s="317" t="s">
        <v>579</v>
      </c>
      <c r="E17" s="317"/>
      <c r="F17" s="317"/>
    </row>
    <row r="18" spans="1:7" s="155" customFormat="1" ht="25.5">
      <c r="A18" s="315"/>
      <c r="B18" s="315"/>
      <c r="C18" s="317"/>
      <c r="D18" s="236" t="s">
        <v>580</v>
      </c>
      <c r="E18" s="236" t="s">
        <v>385</v>
      </c>
      <c r="F18" s="236" t="s">
        <v>581</v>
      </c>
    </row>
    <row r="19" spans="1:7" s="155" customFormat="1" ht="13.5">
      <c r="A19" s="237">
        <v>1</v>
      </c>
      <c r="B19" s="148">
        <v>2</v>
      </c>
      <c r="C19" s="238">
        <v>2</v>
      </c>
      <c r="D19" s="239">
        <v>3</v>
      </c>
      <c r="E19" s="240">
        <v>4</v>
      </c>
      <c r="F19" s="240" t="s">
        <v>582</v>
      </c>
    </row>
    <row r="20" spans="1:7" s="2" customFormat="1">
      <c r="A20" s="243">
        <v>1</v>
      </c>
      <c r="B20" s="247" t="s">
        <v>1355</v>
      </c>
      <c r="C20" s="249" t="s">
        <v>122</v>
      </c>
      <c r="D20" s="261">
        <f t="shared" ref="D20" si="0">D21</f>
        <v>0</v>
      </c>
      <c r="E20" s="261">
        <f t="shared" ref="D20:E20" si="1">E21</f>
        <v>0</v>
      </c>
      <c r="F20" s="261">
        <f>D20+E20</f>
        <v>0</v>
      </c>
      <c r="G20" s="1"/>
    </row>
    <row r="21" spans="1:7" s="2" customFormat="1" ht="25.5">
      <c r="A21" s="258">
        <v>1</v>
      </c>
      <c r="B21" s="260" t="s">
        <v>1356</v>
      </c>
      <c r="C21" s="136" t="s">
        <v>414</v>
      </c>
      <c r="D21" s="228"/>
      <c r="E21" s="228"/>
      <c r="F21" s="228">
        <f t="shared" ref="F21:F84" si="2">D21+E21</f>
        <v>0</v>
      </c>
      <c r="G21" s="1"/>
    </row>
    <row r="22" spans="1:7" s="2" customFormat="1">
      <c r="A22" s="243">
        <v>2</v>
      </c>
      <c r="B22" s="247" t="s">
        <v>1357</v>
      </c>
      <c r="C22" s="249" t="s">
        <v>631</v>
      </c>
      <c r="D22" s="262">
        <f>SUM(D23:D35)</f>
        <v>156733.91</v>
      </c>
      <c r="E22" s="262">
        <f t="shared" ref="D22:E22" si="3">SUM(E23:E35)</f>
        <v>0</v>
      </c>
      <c r="F22" s="262">
        <f t="shared" si="2"/>
        <v>156733.91</v>
      </c>
      <c r="G22" s="1"/>
    </row>
    <row r="23" spans="1:7" s="2" customFormat="1">
      <c r="A23" s="258">
        <v>2</v>
      </c>
      <c r="B23" s="260" t="s">
        <v>1358</v>
      </c>
      <c r="C23" s="136" t="s">
        <v>415</v>
      </c>
      <c r="D23" s="228">
        <v>0</v>
      </c>
      <c r="E23" s="228"/>
      <c r="F23" s="228">
        <f t="shared" si="2"/>
        <v>0</v>
      </c>
      <c r="G23" s="1"/>
    </row>
    <row r="24" spans="1:7" s="2" customFormat="1">
      <c r="A24" s="258">
        <v>3</v>
      </c>
      <c r="B24" s="260" t="s">
        <v>1359</v>
      </c>
      <c r="C24" s="136" t="s">
        <v>259</v>
      </c>
      <c r="D24" s="228">
        <v>0</v>
      </c>
      <c r="E24" s="228"/>
      <c r="F24" s="228">
        <f t="shared" si="2"/>
        <v>0</v>
      </c>
      <c r="G24" s="1"/>
    </row>
    <row r="25" spans="1:7" s="2" customFormat="1">
      <c r="A25" s="258">
        <v>4</v>
      </c>
      <c r="B25" s="260" t="s">
        <v>1360</v>
      </c>
      <c r="C25" s="136" t="s">
        <v>257</v>
      </c>
      <c r="D25" s="228">
        <v>0</v>
      </c>
      <c r="E25" s="228"/>
      <c r="F25" s="228">
        <f t="shared" si="2"/>
        <v>0</v>
      </c>
      <c r="G25" s="1"/>
    </row>
    <row r="26" spans="1:7" s="2" customFormat="1">
      <c r="A26" s="258">
        <v>5</v>
      </c>
      <c r="B26" s="260" t="s">
        <v>1361</v>
      </c>
      <c r="C26" s="136" t="s">
        <v>260</v>
      </c>
      <c r="D26" s="228">
        <v>0</v>
      </c>
      <c r="E26" s="228"/>
      <c r="F26" s="228">
        <f t="shared" si="2"/>
        <v>0</v>
      </c>
      <c r="G26" s="1"/>
    </row>
    <row r="27" spans="1:7" s="2" customFormat="1">
      <c r="A27" s="258">
        <v>6</v>
      </c>
      <c r="B27" s="260" t="s">
        <v>1362</v>
      </c>
      <c r="C27" s="136" t="s">
        <v>416</v>
      </c>
      <c r="D27" s="228">
        <v>0</v>
      </c>
      <c r="E27" s="228"/>
      <c r="F27" s="228">
        <f t="shared" si="2"/>
        <v>0</v>
      </c>
      <c r="G27" s="1"/>
    </row>
    <row r="28" spans="1:7" s="2" customFormat="1">
      <c r="A28" s="258">
        <v>7</v>
      </c>
      <c r="B28" s="260" t="s">
        <v>1363</v>
      </c>
      <c r="C28" s="136" t="s">
        <v>417</v>
      </c>
      <c r="D28" s="228">
        <v>0</v>
      </c>
      <c r="E28" s="228"/>
      <c r="F28" s="228">
        <f t="shared" si="2"/>
        <v>0</v>
      </c>
      <c r="G28" s="1"/>
    </row>
    <row r="29" spans="1:7" s="2" customFormat="1">
      <c r="A29" s="258">
        <v>8</v>
      </c>
      <c r="B29" s="260" t="s">
        <v>1364</v>
      </c>
      <c r="C29" s="136" t="s">
        <v>258</v>
      </c>
      <c r="D29" s="228">
        <v>65363.33</v>
      </c>
      <c r="E29" s="228"/>
      <c r="F29" s="228">
        <f t="shared" si="2"/>
        <v>65363.33</v>
      </c>
      <c r="G29" s="1"/>
    </row>
    <row r="30" spans="1:7" s="2" customFormat="1" ht="25.5">
      <c r="A30" s="258">
        <v>9</v>
      </c>
      <c r="B30" s="260" t="s">
        <v>1365</v>
      </c>
      <c r="C30" s="136" t="s">
        <v>418</v>
      </c>
      <c r="D30" s="228">
        <v>0</v>
      </c>
      <c r="E30" s="228"/>
      <c r="F30" s="228">
        <f t="shared" si="2"/>
        <v>0</v>
      </c>
      <c r="G30" s="1"/>
    </row>
    <row r="31" spans="1:7" s="2" customFormat="1" ht="25.5">
      <c r="A31" s="258">
        <v>10</v>
      </c>
      <c r="B31" s="260" t="s">
        <v>1366</v>
      </c>
      <c r="C31" s="136" t="s">
        <v>419</v>
      </c>
      <c r="D31" s="228">
        <v>10587.02</v>
      </c>
      <c r="E31" s="228"/>
      <c r="F31" s="228">
        <f t="shared" si="2"/>
        <v>10587.02</v>
      </c>
      <c r="G31" s="1"/>
    </row>
    <row r="32" spans="1:7" s="2" customFormat="1">
      <c r="A32" s="258">
        <v>11</v>
      </c>
      <c r="B32" s="260" t="s">
        <v>1367</v>
      </c>
      <c r="C32" s="136" t="s">
        <v>420</v>
      </c>
      <c r="D32" s="228">
        <v>0</v>
      </c>
      <c r="E32" s="228"/>
      <c r="F32" s="228">
        <f t="shared" si="2"/>
        <v>0</v>
      </c>
      <c r="G32" s="1"/>
    </row>
    <row r="33" spans="1:7" s="2" customFormat="1">
      <c r="A33" s="258">
        <v>12</v>
      </c>
      <c r="B33" s="260" t="s">
        <v>1368</v>
      </c>
      <c r="C33" s="136" t="s">
        <v>421</v>
      </c>
      <c r="D33" s="228">
        <v>0</v>
      </c>
      <c r="E33" s="228"/>
      <c r="F33" s="228">
        <f t="shared" si="2"/>
        <v>0</v>
      </c>
      <c r="G33" s="1"/>
    </row>
    <row r="34" spans="1:7" s="2" customFormat="1">
      <c r="A34" s="258">
        <v>13</v>
      </c>
      <c r="B34" s="260" t="s">
        <v>1369</v>
      </c>
      <c r="C34" s="136" t="s">
        <v>422</v>
      </c>
      <c r="D34" s="228">
        <v>80783.56</v>
      </c>
      <c r="E34" s="228"/>
      <c r="F34" s="228">
        <f t="shared" si="2"/>
        <v>80783.56</v>
      </c>
      <c r="G34" s="1"/>
    </row>
    <row r="35" spans="1:7" s="2" customFormat="1">
      <c r="A35" s="258">
        <v>14</v>
      </c>
      <c r="B35" s="260" t="s">
        <v>1370</v>
      </c>
      <c r="C35" s="136" t="s">
        <v>423</v>
      </c>
      <c r="D35" s="228">
        <v>0</v>
      </c>
      <c r="E35" s="228"/>
      <c r="F35" s="228">
        <f t="shared" si="2"/>
        <v>0</v>
      </c>
      <c r="G35" s="1"/>
    </row>
    <row r="36" spans="1:7" s="2" customFormat="1">
      <c r="A36" s="243">
        <v>3</v>
      </c>
      <c r="B36" s="247" t="s">
        <v>1371</v>
      </c>
      <c r="C36" s="249" t="s">
        <v>123</v>
      </c>
      <c r="D36" s="262">
        <f t="shared" ref="D36" si="4">SUM(D37:D38)</f>
        <v>0</v>
      </c>
      <c r="E36" s="262">
        <f t="shared" ref="D36:E36" si="5">SUM(E37:E38)</f>
        <v>0</v>
      </c>
      <c r="F36" s="262">
        <f t="shared" si="2"/>
        <v>0</v>
      </c>
      <c r="G36" s="1"/>
    </row>
    <row r="37" spans="1:7" s="2" customFormat="1">
      <c r="A37" s="258">
        <v>15</v>
      </c>
      <c r="B37" s="260" t="s">
        <v>1372</v>
      </c>
      <c r="C37" s="136" t="s">
        <v>124</v>
      </c>
      <c r="D37" s="228"/>
      <c r="E37" s="228"/>
      <c r="F37" s="228">
        <f t="shared" si="2"/>
        <v>0</v>
      </c>
      <c r="G37" s="1"/>
    </row>
    <row r="38" spans="1:7" s="2" customFormat="1">
      <c r="A38" s="258">
        <v>16</v>
      </c>
      <c r="B38" s="260" t="s">
        <v>1373</v>
      </c>
      <c r="C38" s="136" t="s">
        <v>424</v>
      </c>
      <c r="D38" s="228"/>
      <c r="E38" s="228"/>
      <c r="F38" s="228">
        <f t="shared" si="2"/>
        <v>0</v>
      </c>
      <c r="G38" s="1"/>
    </row>
    <row r="39" spans="1:7" s="2" customFormat="1">
      <c r="A39" s="244">
        <v>4</v>
      </c>
      <c r="B39" s="254" t="s">
        <v>1374</v>
      </c>
      <c r="C39" s="255" t="s">
        <v>111</v>
      </c>
      <c r="D39" s="262">
        <f t="shared" ref="D39" si="6">SUM(D40:D45)</f>
        <v>6862137.3300000001</v>
      </c>
      <c r="E39" s="262">
        <f t="shared" ref="D39:E39" si="7">SUM(E40:E45)</f>
        <v>0</v>
      </c>
      <c r="F39" s="262">
        <f t="shared" si="2"/>
        <v>6862137.3300000001</v>
      </c>
      <c r="G39" s="1"/>
    </row>
    <row r="40" spans="1:7" s="2" customFormat="1">
      <c r="A40" s="258">
        <v>17</v>
      </c>
      <c r="B40" s="260" t="s">
        <v>1375</v>
      </c>
      <c r="C40" s="136" t="s">
        <v>112</v>
      </c>
      <c r="D40" s="228">
        <v>1305828.21</v>
      </c>
      <c r="E40" s="228"/>
      <c r="F40" s="228">
        <f t="shared" si="2"/>
        <v>1305828.21</v>
      </c>
      <c r="G40" s="1"/>
    </row>
    <row r="41" spans="1:7" s="2" customFormat="1">
      <c r="A41" s="258">
        <v>18</v>
      </c>
      <c r="B41" s="260" t="s">
        <v>1376</v>
      </c>
      <c r="C41" s="136" t="s">
        <v>425</v>
      </c>
      <c r="D41" s="228">
        <v>462606.69</v>
      </c>
      <c r="E41" s="228"/>
      <c r="F41" s="228">
        <f t="shared" si="2"/>
        <v>462606.69</v>
      </c>
      <c r="G41" s="1"/>
    </row>
    <row r="42" spans="1:7" s="2" customFormat="1">
      <c r="A42" s="258">
        <v>19</v>
      </c>
      <c r="B42" s="260" t="s">
        <v>1377</v>
      </c>
      <c r="C42" s="136" t="s">
        <v>426</v>
      </c>
      <c r="D42" s="228">
        <v>39586.239999999998</v>
      </c>
      <c r="E42" s="228"/>
      <c r="F42" s="228">
        <f t="shared" si="2"/>
        <v>39586.239999999998</v>
      </c>
      <c r="G42" s="1"/>
    </row>
    <row r="43" spans="1:7" s="2" customFormat="1">
      <c r="A43" s="258">
        <v>20</v>
      </c>
      <c r="B43" s="260" t="s">
        <v>1378</v>
      </c>
      <c r="C43" s="136" t="s">
        <v>427</v>
      </c>
      <c r="D43" s="228">
        <v>417726.94</v>
      </c>
      <c r="E43" s="228"/>
      <c r="F43" s="228">
        <f t="shared" si="2"/>
        <v>417726.94</v>
      </c>
      <c r="G43" s="1"/>
    </row>
    <row r="44" spans="1:7" s="2" customFormat="1">
      <c r="A44" s="258">
        <v>21</v>
      </c>
      <c r="B44" s="260" t="s">
        <v>1379</v>
      </c>
      <c r="C44" s="136" t="s">
        <v>125</v>
      </c>
      <c r="D44" s="228">
        <v>4636389.25</v>
      </c>
      <c r="E44" s="228"/>
      <c r="F44" s="228">
        <f t="shared" si="2"/>
        <v>4636389.25</v>
      </c>
      <c r="G44" s="1"/>
    </row>
    <row r="45" spans="1:7" s="2" customFormat="1">
      <c r="A45" s="258">
        <v>22</v>
      </c>
      <c r="B45" s="260" t="s">
        <v>1380</v>
      </c>
      <c r="C45" s="136" t="s">
        <v>1299</v>
      </c>
      <c r="D45" s="228">
        <v>0</v>
      </c>
      <c r="E45" s="228"/>
      <c r="F45" s="228">
        <f t="shared" si="2"/>
        <v>0</v>
      </c>
      <c r="G45" s="1"/>
    </row>
    <row r="46" spans="1:7" s="2" customFormat="1">
      <c r="A46" s="243">
        <v>5</v>
      </c>
      <c r="B46" s="247" t="s">
        <v>1381</v>
      </c>
      <c r="C46" s="249" t="s">
        <v>114</v>
      </c>
      <c r="D46" s="262">
        <f t="shared" ref="D46" si="8">SUM(D47:D57)</f>
        <v>0</v>
      </c>
      <c r="E46" s="262">
        <f t="shared" ref="D46:E46" si="9">SUM(E47:E57)</f>
        <v>0</v>
      </c>
      <c r="F46" s="262">
        <f t="shared" si="2"/>
        <v>0</v>
      </c>
      <c r="G46" s="1"/>
    </row>
    <row r="47" spans="1:7" s="2" customFormat="1">
      <c r="A47" s="258">
        <v>23</v>
      </c>
      <c r="B47" s="260" t="s">
        <v>1382</v>
      </c>
      <c r="C47" s="136" t="s">
        <v>1383</v>
      </c>
      <c r="D47" s="228"/>
      <c r="E47" s="228"/>
      <c r="F47" s="228">
        <f t="shared" si="2"/>
        <v>0</v>
      </c>
      <c r="G47" s="1"/>
    </row>
    <row r="48" spans="1:7" s="2" customFormat="1">
      <c r="A48" s="258">
        <v>24</v>
      </c>
      <c r="B48" s="260" t="s">
        <v>1384</v>
      </c>
      <c r="C48" s="136" t="s">
        <v>1385</v>
      </c>
      <c r="D48" s="228"/>
      <c r="E48" s="228"/>
      <c r="F48" s="228">
        <f t="shared" si="2"/>
        <v>0</v>
      </c>
      <c r="G48" s="1"/>
    </row>
    <row r="49" spans="1:7" s="2" customFormat="1">
      <c r="A49" s="258">
        <v>25</v>
      </c>
      <c r="B49" s="260" t="s">
        <v>1386</v>
      </c>
      <c r="C49" s="136" t="s">
        <v>115</v>
      </c>
      <c r="D49" s="228"/>
      <c r="E49" s="228"/>
      <c r="F49" s="228">
        <f t="shared" si="2"/>
        <v>0</v>
      </c>
      <c r="G49" s="1"/>
    </row>
    <row r="50" spans="1:7" s="2" customFormat="1">
      <c r="A50" s="258">
        <v>26</v>
      </c>
      <c r="B50" s="260" t="s">
        <v>1387</v>
      </c>
      <c r="C50" s="136" t="s">
        <v>1388</v>
      </c>
      <c r="D50" s="228"/>
      <c r="E50" s="228"/>
      <c r="F50" s="228">
        <f t="shared" si="2"/>
        <v>0</v>
      </c>
      <c r="G50" s="1"/>
    </row>
    <row r="51" spans="1:7" s="163" customFormat="1">
      <c r="A51" s="258">
        <v>27</v>
      </c>
      <c r="B51" s="260" t="s">
        <v>1389</v>
      </c>
      <c r="C51" s="136" t="s">
        <v>1390</v>
      </c>
      <c r="D51" s="228"/>
      <c r="E51" s="228"/>
      <c r="F51" s="228">
        <f t="shared" si="2"/>
        <v>0</v>
      </c>
    </row>
    <row r="52" spans="1:7" s="163" customFormat="1">
      <c r="A52" s="258">
        <v>28</v>
      </c>
      <c r="B52" s="259" t="s">
        <v>1391</v>
      </c>
      <c r="C52" s="136" t="s">
        <v>477</v>
      </c>
      <c r="D52" s="228"/>
      <c r="E52" s="228"/>
      <c r="F52" s="228">
        <f t="shared" si="2"/>
        <v>0</v>
      </c>
    </row>
    <row r="53" spans="1:7" s="163" customFormat="1" ht="25.5">
      <c r="A53" s="258">
        <v>29</v>
      </c>
      <c r="B53" s="260" t="s">
        <v>1392</v>
      </c>
      <c r="C53" s="136" t="s">
        <v>478</v>
      </c>
      <c r="D53" s="228"/>
      <c r="E53" s="228"/>
      <c r="F53" s="228">
        <f t="shared" si="2"/>
        <v>0</v>
      </c>
    </row>
    <row r="54" spans="1:7" ht="25.5">
      <c r="A54" s="258">
        <v>30</v>
      </c>
      <c r="B54" s="260" t="s">
        <v>1393</v>
      </c>
      <c r="C54" s="136" t="s">
        <v>1394</v>
      </c>
      <c r="D54" s="228"/>
      <c r="E54" s="228"/>
      <c r="F54" s="228">
        <f t="shared" si="2"/>
        <v>0</v>
      </c>
    </row>
    <row r="55" spans="1:7" ht="38.25">
      <c r="A55" s="258">
        <v>31</v>
      </c>
      <c r="B55" s="260" t="s">
        <v>1395</v>
      </c>
      <c r="C55" s="136" t="s">
        <v>1301</v>
      </c>
      <c r="D55" s="228"/>
      <c r="E55" s="228"/>
      <c r="F55" s="228">
        <f t="shared" si="2"/>
        <v>0</v>
      </c>
    </row>
    <row r="56" spans="1:7" s="163" customFormat="1">
      <c r="A56" s="258">
        <v>32</v>
      </c>
      <c r="B56" s="260" t="s">
        <v>1396</v>
      </c>
      <c r="C56" s="136" t="s">
        <v>432</v>
      </c>
      <c r="D56" s="228"/>
      <c r="E56" s="228"/>
      <c r="F56" s="228">
        <f t="shared" si="2"/>
        <v>0</v>
      </c>
    </row>
    <row r="57" spans="1:7" s="163" customFormat="1" ht="25.5">
      <c r="A57" s="258">
        <v>33</v>
      </c>
      <c r="B57" s="260" t="s">
        <v>1397</v>
      </c>
      <c r="C57" s="136" t="s">
        <v>433</v>
      </c>
      <c r="D57" s="228"/>
      <c r="E57" s="228"/>
      <c r="F57" s="228">
        <f t="shared" si="2"/>
        <v>0</v>
      </c>
    </row>
    <row r="58" spans="1:7" s="163" customFormat="1">
      <c r="A58" s="243">
        <v>6</v>
      </c>
      <c r="B58" s="247" t="s">
        <v>1398</v>
      </c>
      <c r="C58" s="249" t="s">
        <v>116</v>
      </c>
      <c r="D58" s="262">
        <f t="shared" ref="D58" si="10">SUM(D59:D61)</f>
        <v>0</v>
      </c>
      <c r="E58" s="262">
        <f t="shared" ref="D58:E58" si="11">SUM(E59:E61)</f>
        <v>0</v>
      </c>
      <c r="F58" s="262">
        <f t="shared" si="2"/>
        <v>0</v>
      </c>
    </row>
    <row r="59" spans="1:7" s="163" customFormat="1">
      <c r="A59" s="258">
        <v>34</v>
      </c>
      <c r="B59" s="260" t="s">
        <v>1399</v>
      </c>
      <c r="C59" s="136" t="s">
        <v>428</v>
      </c>
      <c r="D59" s="228"/>
      <c r="E59" s="228"/>
      <c r="F59" s="228">
        <f t="shared" si="2"/>
        <v>0</v>
      </c>
    </row>
    <row r="60" spans="1:7" s="163" customFormat="1">
      <c r="A60" s="258">
        <v>35</v>
      </c>
      <c r="B60" s="259" t="s">
        <v>1400</v>
      </c>
      <c r="C60" s="136" t="s">
        <v>429</v>
      </c>
      <c r="D60" s="228"/>
      <c r="E60" s="228"/>
      <c r="F60" s="228">
        <f t="shared" si="2"/>
        <v>0</v>
      </c>
    </row>
    <row r="61" spans="1:7">
      <c r="A61" s="258">
        <v>36</v>
      </c>
      <c r="B61" s="260" t="s">
        <v>1401</v>
      </c>
      <c r="C61" s="136" t="s">
        <v>430</v>
      </c>
      <c r="D61" s="228"/>
      <c r="E61" s="228"/>
      <c r="F61" s="228">
        <f t="shared" si="2"/>
        <v>0</v>
      </c>
    </row>
    <row r="62" spans="1:7">
      <c r="A62" s="243">
        <v>7</v>
      </c>
      <c r="B62" s="248" t="s">
        <v>1402</v>
      </c>
      <c r="C62" s="249" t="s">
        <v>126</v>
      </c>
      <c r="D62" s="262">
        <f t="shared" ref="D62" si="12">D63</f>
        <v>0</v>
      </c>
      <c r="E62" s="262">
        <f t="shared" ref="D62:E62" si="13">E63</f>
        <v>0</v>
      </c>
      <c r="F62" s="262">
        <f t="shared" si="2"/>
        <v>0</v>
      </c>
    </row>
    <row r="63" spans="1:7">
      <c r="A63" s="258">
        <v>37</v>
      </c>
      <c r="B63" s="260" t="s">
        <v>1403</v>
      </c>
      <c r="C63" s="136" t="s">
        <v>431</v>
      </c>
      <c r="D63" s="228"/>
      <c r="E63" s="228"/>
      <c r="F63" s="228">
        <f t="shared" si="2"/>
        <v>0</v>
      </c>
    </row>
    <row r="64" spans="1:7">
      <c r="A64" s="243">
        <v>8</v>
      </c>
      <c r="B64" s="247" t="s">
        <v>1404</v>
      </c>
      <c r="C64" s="249" t="s">
        <v>127</v>
      </c>
      <c r="D64" s="262">
        <f>SUM(D65:D65)</f>
        <v>0</v>
      </c>
      <c r="E64" s="262">
        <f>SUM(E65:E65)</f>
        <v>0</v>
      </c>
      <c r="F64" s="262">
        <f t="shared" si="2"/>
        <v>0</v>
      </c>
    </row>
    <row r="65" spans="1:6" ht="25.5">
      <c r="A65" s="258">
        <v>38</v>
      </c>
      <c r="B65" s="260" t="s">
        <v>1405</v>
      </c>
      <c r="C65" s="136" t="s">
        <v>434</v>
      </c>
      <c r="D65" s="228"/>
      <c r="E65" s="228"/>
      <c r="F65" s="228">
        <f t="shared" si="2"/>
        <v>0</v>
      </c>
    </row>
    <row r="66" spans="1:6">
      <c r="A66" s="243">
        <v>9</v>
      </c>
      <c r="B66" s="248" t="s">
        <v>1406</v>
      </c>
      <c r="C66" s="249" t="s">
        <v>435</v>
      </c>
      <c r="D66" s="262">
        <f t="shared" ref="D66" si="14">SUM(D67:D76)</f>
        <v>0</v>
      </c>
      <c r="E66" s="262">
        <f t="shared" ref="D66:E66" si="15">SUM(E67:E76)</f>
        <v>0</v>
      </c>
      <c r="F66" s="262">
        <f t="shared" si="2"/>
        <v>0</v>
      </c>
    </row>
    <row r="67" spans="1:6">
      <c r="A67" s="258">
        <v>39</v>
      </c>
      <c r="B67" s="260" t="s">
        <v>1407</v>
      </c>
      <c r="C67" s="136" t="s">
        <v>436</v>
      </c>
      <c r="D67" s="228"/>
      <c r="E67" s="228"/>
      <c r="F67" s="228">
        <f t="shared" si="2"/>
        <v>0</v>
      </c>
    </row>
    <row r="68" spans="1:6">
      <c r="A68" s="258">
        <v>40</v>
      </c>
      <c r="B68" s="260" t="s">
        <v>1408</v>
      </c>
      <c r="C68" s="136" t="s">
        <v>437</v>
      </c>
      <c r="D68" s="228"/>
      <c r="E68" s="228"/>
      <c r="F68" s="228">
        <f t="shared" si="2"/>
        <v>0</v>
      </c>
    </row>
    <row r="69" spans="1:6">
      <c r="A69" s="258">
        <v>41</v>
      </c>
      <c r="B69" s="260" t="s">
        <v>1409</v>
      </c>
      <c r="C69" s="136" t="s">
        <v>128</v>
      </c>
      <c r="D69" s="228"/>
      <c r="E69" s="228"/>
      <c r="F69" s="228">
        <f t="shared" si="2"/>
        <v>0</v>
      </c>
    </row>
    <row r="70" spans="1:6">
      <c r="A70" s="258">
        <v>42</v>
      </c>
      <c r="B70" s="260" t="s">
        <v>1410</v>
      </c>
      <c r="C70" s="136" t="s">
        <v>438</v>
      </c>
      <c r="D70" s="228"/>
      <c r="E70" s="228"/>
      <c r="F70" s="228">
        <f t="shared" si="2"/>
        <v>0</v>
      </c>
    </row>
    <row r="71" spans="1:6">
      <c r="A71" s="258">
        <v>43</v>
      </c>
      <c r="B71" s="260" t="s">
        <v>1411</v>
      </c>
      <c r="C71" s="136" t="s">
        <v>1412</v>
      </c>
      <c r="D71" s="228"/>
      <c r="E71" s="228"/>
      <c r="F71" s="228">
        <f t="shared" si="2"/>
        <v>0</v>
      </c>
    </row>
    <row r="72" spans="1:6">
      <c r="A72" s="258">
        <v>44</v>
      </c>
      <c r="B72" s="260" t="s">
        <v>1413</v>
      </c>
      <c r="C72" s="136" t="s">
        <v>1414</v>
      </c>
      <c r="D72" s="228"/>
      <c r="E72" s="228"/>
      <c r="F72" s="228">
        <f t="shared" si="2"/>
        <v>0</v>
      </c>
    </row>
    <row r="73" spans="1:6">
      <c r="A73" s="258">
        <v>45</v>
      </c>
      <c r="B73" s="259" t="s">
        <v>1415</v>
      </c>
      <c r="C73" s="136" t="s">
        <v>1416</v>
      </c>
      <c r="D73" s="228"/>
      <c r="E73" s="228"/>
      <c r="F73" s="228">
        <f t="shared" si="2"/>
        <v>0</v>
      </c>
    </row>
    <row r="74" spans="1:6">
      <c r="A74" s="258">
        <v>46</v>
      </c>
      <c r="B74" s="260" t="s">
        <v>1417</v>
      </c>
      <c r="C74" s="136" t="s">
        <v>1418</v>
      </c>
      <c r="D74" s="228"/>
      <c r="E74" s="228"/>
      <c r="F74" s="228">
        <f t="shared" si="2"/>
        <v>0</v>
      </c>
    </row>
    <row r="75" spans="1:6">
      <c r="A75" s="258">
        <v>47</v>
      </c>
      <c r="B75" s="260" t="s">
        <v>1419</v>
      </c>
      <c r="C75" s="136" t="s">
        <v>439</v>
      </c>
      <c r="D75" s="228"/>
      <c r="E75" s="228"/>
      <c r="F75" s="228">
        <f t="shared" si="2"/>
        <v>0</v>
      </c>
    </row>
    <row r="76" spans="1:6">
      <c r="A76" s="258">
        <v>48</v>
      </c>
      <c r="B76" s="260" t="s">
        <v>1420</v>
      </c>
      <c r="C76" s="136" t="s">
        <v>440</v>
      </c>
      <c r="D76" s="228"/>
      <c r="E76" s="228"/>
      <c r="F76" s="228">
        <f t="shared" si="2"/>
        <v>0</v>
      </c>
    </row>
    <row r="77" spans="1:6">
      <c r="A77" s="243">
        <v>10</v>
      </c>
      <c r="B77" s="248" t="s">
        <v>1421</v>
      </c>
      <c r="C77" s="249" t="s">
        <v>1249</v>
      </c>
      <c r="D77" s="262">
        <f t="shared" ref="D77" si="16">SUM(D78:D84)</f>
        <v>0</v>
      </c>
      <c r="E77" s="262">
        <f t="shared" ref="D77:E77" si="17">SUM(E78:E84)</f>
        <v>0</v>
      </c>
      <c r="F77" s="262">
        <f t="shared" si="2"/>
        <v>0</v>
      </c>
    </row>
    <row r="78" spans="1:6">
      <c r="A78" s="258">
        <v>49</v>
      </c>
      <c r="B78" s="260" t="s">
        <v>1422</v>
      </c>
      <c r="C78" s="136" t="s">
        <v>1423</v>
      </c>
      <c r="D78" s="228"/>
      <c r="E78" s="228"/>
      <c r="F78" s="228">
        <f t="shared" si="2"/>
        <v>0</v>
      </c>
    </row>
    <row r="79" spans="1:6">
      <c r="A79" s="258">
        <v>50</v>
      </c>
      <c r="B79" s="260" t="s">
        <v>1424</v>
      </c>
      <c r="C79" s="136" t="s">
        <v>1425</v>
      </c>
      <c r="D79" s="228"/>
      <c r="E79" s="228"/>
      <c r="F79" s="228">
        <f t="shared" si="2"/>
        <v>0</v>
      </c>
    </row>
    <row r="80" spans="1:6">
      <c r="A80" s="258">
        <v>51</v>
      </c>
      <c r="B80" s="260" t="s">
        <v>1426</v>
      </c>
      <c r="C80" s="136" t="s">
        <v>1427</v>
      </c>
      <c r="D80" s="228"/>
      <c r="E80" s="228"/>
      <c r="F80" s="228">
        <f t="shared" si="2"/>
        <v>0</v>
      </c>
    </row>
    <row r="81" spans="1:6">
      <c r="A81" s="258">
        <v>52</v>
      </c>
      <c r="B81" s="259" t="s">
        <v>1428</v>
      </c>
      <c r="C81" s="136" t="s">
        <v>1429</v>
      </c>
      <c r="D81" s="228"/>
      <c r="E81" s="228"/>
      <c r="F81" s="228">
        <f t="shared" si="2"/>
        <v>0</v>
      </c>
    </row>
    <row r="82" spans="1:6">
      <c r="A82" s="258">
        <v>53</v>
      </c>
      <c r="B82" s="260" t="s">
        <v>1430</v>
      </c>
      <c r="C82" s="136" t="s">
        <v>441</v>
      </c>
      <c r="D82" s="228"/>
      <c r="E82" s="228"/>
      <c r="F82" s="228">
        <f t="shared" si="2"/>
        <v>0</v>
      </c>
    </row>
    <row r="83" spans="1:6">
      <c r="A83" s="258">
        <v>54</v>
      </c>
      <c r="B83" s="260" t="s">
        <v>1431</v>
      </c>
      <c r="C83" s="136" t="s">
        <v>129</v>
      </c>
      <c r="D83" s="228"/>
      <c r="E83" s="228"/>
      <c r="F83" s="228">
        <f t="shared" si="2"/>
        <v>0</v>
      </c>
    </row>
    <row r="84" spans="1:6">
      <c r="A84" s="258">
        <v>55</v>
      </c>
      <c r="B84" s="260" t="s">
        <v>1432</v>
      </c>
      <c r="C84" s="136" t="s">
        <v>442</v>
      </c>
      <c r="D84" s="228"/>
      <c r="E84" s="228"/>
      <c r="F84" s="228">
        <f t="shared" si="2"/>
        <v>0</v>
      </c>
    </row>
    <row r="85" spans="1:6">
      <c r="A85" s="243">
        <v>11</v>
      </c>
      <c r="B85" s="248" t="s">
        <v>1433</v>
      </c>
      <c r="C85" s="249" t="s">
        <v>130</v>
      </c>
      <c r="D85" s="262">
        <f t="shared" ref="D85" si="18">SUM(D86:D89)</f>
        <v>0</v>
      </c>
      <c r="E85" s="262">
        <f t="shared" ref="D85:E85" si="19">SUM(E86:E89)</f>
        <v>0</v>
      </c>
      <c r="F85" s="262">
        <f t="shared" ref="F85:F148" si="20">D85+E85</f>
        <v>0</v>
      </c>
    </row>
    <row r="86" spans="1:6">
      <c r="A86" s="258">
        <v>56</v>
      </c>
      <c r="B86" s="259" t="s">
        <v>1434</v>
      </c>
      <c r="C86" s="136" t="s">
        <v>118</v>
      </c>
      <c r="D86" s="228"/>
      <c r="E86" s="228"/>
      <c r="F86" s="228">
        <f t="shared" si="20"/>
        <v>0</v>
      </c>
    </row>
    <row r="87" spans="1:6">
      <c r="A87" s="258">
        <v>57</v>
      </c>
      <c r="B87" s="260" t="s">
        <v>1435</v>
      </c>
      <c r="C87" s="136" t="s">
        <v>443</v>
      </c>
      <c r="D87" s="228"/>
      <c r="E87" s="228"/>
      <c r="F87" s="228">
        <f t="shared" si="20"/>
        <v>0</v>
      </c>
    </row>
    <row r="88" spans="1:6">
      <c r="A88" s="258">
        <v>58</v>
      </c>
      <c r="B88" s="260" t="s">
        <v>1436</v>
      </c>
      <c r="C88" s="136" t="s">
        <v>1437</v>
      </c>
      <c r="D88" s="228"/>
      <c r="E88" s="228"/>
      <c r="F88" s="228">
        <f t="shared" si="20"/>
        <v>0</v>
      </c>
    </row>
    <row r="89" spans="1:6">
      <c r="A89" s="258">
        <v>59</v>
      </c>
      <c r="B89" s="260" t="s">
        <v>1438</v>
      </c>
      <c r="C89" s="136" t="s">
        <v>1439</v>
      </c>
      <c r="D89" s="228"/>
      <c r="E89" s="228"/>
      <c r="F89" s="228">
        <f t="shared" si="20"/>
        <v>0</v>
      </c>
    </row>
    <row r="90" spans="1:6">
      <c r="A90" s="243">
        <v>12</v>
      </c>
      <c r="B90" s="248" t="s">
        <v>1440</v>
      </c>
      <c r="C90" s="249" t="s">
        <v>69</v>
      </c>
      <c r="D90" s="262">
        <f>SUM(D91:D104)</f>
        <v>274295.84999999998</v>
      </c>
      <c r="E90" s="262">
        <f>SUM(E91:E104)</f>
        <v>0</v>
      </c>
      <c r="F90" s="262">
        <f t="shared" si="20"/>
        <v>274295.84999999998</v>
      </c>
    </row>
    <row r="91" spans="1:6">
      <c r="A91" s="258">
        <v>60</v>
      </c>
      <c r="B91" s="260" t="s">
        <v>1441</v>
      </c>
      <c r="C91" s="136" t="s">
        <v>131</v>
      </c>
      <c r="D91" s="228">
        <v>0</v>
      </c>
      <c r="E91" s="228"/>
      <c r="F91" s="228">
        <f t="shared" si="20"/>
        <v>0</v>
      </c>
    </row>
    <row r="92" spans="1:6">
      <c r="A92" s="258">
        <v>61</v>
      </c>
      <c r="B92" s="260" t="s">
        <v>1442</v>
      </c>
      <c r="C92" s="136" t="s">
        <v>132</v>
      </c>
      <c r="D92" s="228">
        <v>0</v>
      </c>
      <c r="E92" s="228"/>
      <c r="F92" s="228">
        <f t="shared" si="20"/>
        <v>0</v>
      </c>
    </row>
    <row r="93" spans="1:6">
      <c r="A93" s="258">
        <v>62</v>
      </c>
      <c r="B93" s="260" t="s">
        <v>1443</v>
      </c>
      <c r="C93" s="136" t="s">
        <v>133</v>
      </c>
      <c r="D93" s="228">
        <v>0</v>
      </c>
      <c r="E93" s="228"/>
      <c r="F93" s="228">
        <f t="shared" si="20"/>
        <v>0</v>
      </c>
    </row>
    <row r="94" spans="1:6">
      <c r="A94" s="258">
        <v>63</v>
      </c>
      <c r="B94" s="260" t="s">
        <v>1444</v>
      </c>
      <c r="C94" s="136" t="s">
        <v>134</v>
      </c>
      <c r="D94" s="228">
        <v>0</v>
      </c>
      <c r="E94" s="228"/>
      <c r="F94" s="228">
        <f t="shared" si="20"/>
        <v>0</v>
      </c>
    </row>
    <row r="95" spans="1:6">
      <c r="A95" s="258">
        <v>64</v>
      </c>
      <c r="B95" s="260" t="s">
        <v>1445</v>
      </c>
      <c r="C95" s="136" t="s">
        <v>135</v>
      </c>
      <c r="D95" s="228">
        <v>0</v>
      </c>
      <c r="E95" s="228"/>
      <c r="F95" s="228">
        <f t="shared" si="20"/>
        <v>0</v>
      </c>
    </row>
    <row r="96" spans="1:6">
      <c r="A96" s="258">
        <v>65</v>
      </c>
      <c r="B96" s="260" t="s">
        <v>1446</v>
      </c>
      <c r="C96" s="136" t="s">
        <v>136</v>
      </c>
      <c r="D96" s="228">
        <v>0</v>
      </c>
      <c r="E96" s="228"/>
      <c r="F96" s="228">
        <f t="shared" si="20"/>
        <v>0</v>
      </c>
    </row>
    <row r="97" spans="1:6">
      <c r="A97" s="258">
        <v>66</v>
      </c>
      <c r="B97" s="260" t="s">
        <v>1447</v>
      </c>
      <c r="C97" s="136" t="s">
        <v>1300</v>
      </c>
      <c r="D97" s="228">
        <v>0</v>
      </c>
      <c r="E97" s="228"/>
      <c r="F97" s="228">
        <f t="shared" si="20"/>
        <v>0</v>
      </c>
    </row>
    <row r="98" spans="1:6">
      <c r="A98" s="258">
        <v>67</v>
      </c>
      <c r="B98" s="260" t="s">
        <v>1448</v>
      </c>
      <c r="C98" s="136" t="s">
        <v>444</v>
      </c>
      <c r="D98" s="228">
        <v>274295.84999999998</v>
      </c>
      <c r="E98" s="228"/>
      <c r="F98" s="228">
        <f t="shared" si="20"/>
        <v>274295.84999999998</v>
      </c>
    </row>
    <row r="99" spans="1:6">
      <c r="A99" s="258">
        <v>68</v>
      </c>
      <c r="B99" s="260" t="s">
        <v>1449</v>
      </c>
      <c r="C99" s="136" t="s">
        <v>445</v>
      </c>
      <c r="D99" s="228">
        <v>0</v>
      </c>
      <c r="E99" s="228"/>
      <c r="F99" s="228">
        <f t="shared" si="20"/>
        <v>0</v>
      </c>
    </row>
    <row r="100" spans="1:6" ht="25.5">
      <c r="A100" s="258">
        <v>69</v>
      </c>
      <c r="B100" s="260" t="s">
        <v>1450</v>
      </c>
      <c r="C100" s="136" t="s">
        <v>446</v>
      </c>
      <c r="D100" s="228">
        <v>0</v>
      </c>
      <c r="E100" s="228"/>
      <c r="F100" s="228">
        <f t="shared" si="20"/>
        <v>0</v>
      </c>
    </row>
    <row r="101" spans="1:6">
      <c r="A101" s="258">
        <v>70</v>
      </c>
      <c r="B101" s="259" t="s">
        <v>1451</v>
      </c>
      <c r="C101" s="136" t="s">
        <v>447</v>
      </c>
      <c r="D101" s="228">
        <v>0</v>
      </c>
      <c r="E101" s="228"/>
      <c r="F101" s="228">
        <f t="shared" si="20"/>
        <v>0</v>
      </c>
    </row>
    <row r="102" spans="1:6">
      <c r="A102" s="258">
        <v>71</v>
      </c>
      <c r="B102" s="260" t="s">
        <v>1452</v>
      </c>
      <c r="C102" s="136" t="s">
        <v>1250</v>
      </c>
      <c r="D102" s="228">
        <v>0</v>
      </c>
      <c r="E102" s="228"/>
      <c r="F102" s="228">
        <f t="shared" si="20"/>
        <v>0</v>
      </c>
    </row>
    <row r="103" spans="1:6">
      <c r="A103" s="258">
        <v>72</v>
      </c>
      <c r="B103" s="260" t="s">
        <v>1453</v>
      </c>
      <c r="C103" s="136" t="s">
        <v>1454</v>
      </c>
      <c r="D103" s="228">
        <v>0</v>
      </c>
      <c r="E103" s="228"/>
      <c r="F103" s="228">
        <f t="shared" si="20"/>
        <v>0</v>
      </c>
    </row>
    <row r="104" spans="1:6">
      <c r="A104" s="258">
        <v>73</v>
      </c>
      <c r="B104" s="260" t="s">
        <v>1455</v>
      </c>
      <c r="C104" s="136" t="s">
        <v>448</v>
      </c>
      <c r="D104" s="228">
        <v>0</v>
      </c>
      <c r="E104" s="228"/>
      <c r="F104" s="228">
        <f t="shared" si="20"/>
        <v>0</v>
      </c>
    </row>
    <row r="105" spans="1:6">
      <c r="A105" s="243">
        <v>13</v>
      </c>
      <c r="B105" s="248" t="s">
        <v>1456</v>
      </c>
      <c r="C105" s="249" t="s">
        <v>322</v>
      </c>
      <c r="D105" s="262">
        <f t="shared" ref="D105" si="21">SUM(D106:D112)</f>
        <v>0</v>
      </c>
      <c r="E105" s="262">
        <f t="shared" ref="D105:E105" si="22">SUM(E106:E112)</f>
        <v>0</v>
      </c>
      <c r="F105" s="262">
        <f t="shared" si="20"/>
        <v>0</v>
      </c>
    </row>
    <row r="106" spans="1:6" ht="25.5">
      <c r="A106" s="258">
        <v>74</v>
      </c>
      <c r="B106" s="260" t="s">
        <v>1457</v>
      </c>
      <c r="C106" s="136" t="s">
        <v>1251</v>
      </c>
      <c r="D106" s="228"/>
      <c r="E106" s="228"/>
      <c r="F106" s="228">
        <f t="shared" si="20"/>
        <v>0</v>
      </c>
    </row>
    <row r="107" spans="1:6" ht="25.5">
      <c r="A107" s="258">
        <v>75</v>
      </c>
      <c r="B107" s="260" t="s">
        <v>1458</v>
      </c>
      <c r="C107" s="136" t="s">
        <v>1252</v>
      </c>
      <c r="D107" s="228"/>
      <c r="E107" s="228"/>
      <c r="F107" s="228">
        <f t="shared" si="20"/>
        <v>0</v>
      </c>
    </row>
    <row r="108" spans="1:6" ht="25.5">
      <c r="A108" s="258">
        <v>76</v>
      </c>
      <c r="B108" s="260" t="s">
        <v>1459</v>
      </c>
      <c r="C108" s="153" t="s">
        <v>1253</v>
      </c>
      <c r="D108" s="228"/>
      <c r="E108" s="228"/>
      <c r="F108" s="228">
        <f t="shared" si="20"/>
        <v>0</v>
      </c>
    </row>
    <row r="109" spans="1:6">
      <c r="A109" s="258">
        <v>77</v>
      </c>
      <c r="B109" s="259" t="s">
        <v>1460</v>
      </c>
      <c r="C109" s="136" t="s">
        <v>1254</v>
      </c>
      <c r="D109" s="228"/>
      <c r="E109" s="228"/>
      <c r="F109" s="228">
        <f t="shared" si="20"/>
        <v>0</v>
      </c>
    </row>
    <row r="110" spans="1:6">
      <c r="A110" s="258">
        <v>78</v>
      </c>
      <c r="B110" s="260" t="s">
        <v>1461</v>
      </c>
      <c r="C110" s="136" t="s">
        <v>1255</v>
      </c>
      <c r="D110" s="228"/>
      <c r="E110" s="228"/>
      <c r="F110" s="228">
        <f t="shared" si="20"/>
        <v>0</v>
      </c>
    </row>
    <row r="111" spans="1:6">
      <c r="A111" s="258">
        <v>79</v>
      </c>
      <c r="B111" s="260" t="s">
        <v>1462</v>
      </c>
      <c r="C111" s="136" t="s">
        <v>1256</v>
      </c>
      <c r="D111" s="228"/>
      <c r="E111" s="228"/>
      <c r="F111" s="228">
        <f t="shared" si="20"/>
        <v>0</v>
      </c>
    </row>
    <row r="112" spans="1:6">
      <c r="A112" s="258">
        <v>80</v>
      </c>
      <c r="B112" s="260" t="s">
        <v>1463</v>
      </c>
      <c r="C112" s="136" t="s">
        <v>1257</v>
      </c>
      <c r="D112" s="228"/>
      <c r="E112" s="228"/>
      <c r="F112" s="228">
        <f t="shared" si="20"/>
        <v>0</v>
      </c>
    </row>
    <row r="113" spans="1:6">
      <c r="A113" s="243">
        <v>14</v>
      </c>
      <c r="B113" s="247" t="s">
        <v>1464</v>
      </c>
      <c r="C113" s="249" t="s">
        <v>1258</v>
      </c>
      <c r="D113" s="262">
        <f t="shared" ref="D113" si="23">SUM(D114:D116)</f>
        <v>3105402.77</v>
      </c>
      <c r="E113" s="262">
        <f t="shared" ref="D113:E113" si="24">SUM(E114:E116)</f>
        <v>0</v>
      </c>
      <c r="F113" s="262">
        <f t="shared" si="20"/>
        <v>3105402.77</v>
      </c>
    </row>
    <row r="114" spans="1:6">
      <c r="A114" s="258">
        <v>81</v>
      </c>
      <c r="B114" s="260" t="s">
        <v>1465</v>
      </c>
      <c r="C114" s="136" t="s">
        <v>449</v>
      </c>
      <c r="D114" s="228">
        <v>678581.88</v>
      </c>
      <c r="E114" s="228"/>
      <c r="F114" s="228">
        <f t="shared" si="20"/>
        <v>678581.88</v>
      </c>
    </row>
    <row r="115" spans="1:6">
      <c r="A115" s="258">
        <v>82</v>
      </c>
      <c r="B115" s="260" t="s">
        <v>1466</v>
      </c>
      <c r="C115" s="136" t="s">
        <v>450</v>
      </c>
      <c r="D115" s="228">
        <v>2426820.89</v>
      </c>
      <c r="E115" s="228"/>
      <c r="F115" s="228">
        <f t="shared" si="20"/>
        <v>2426820.89</v>
      </c>
    </row>
    <row r="116" spans="1:6">
      <c r="A116" s="258">
        <v>83</v>
      </c>
      <c r="B116" s="260" t="s">
        <v>1467</v>
      </c>
      <c r="C116" s="136" t="s">
        <v>451</v>
      </c>
      <c r="D116" s="228">
        <v>0</v>
      </c>
      <c r="E116" s="228"/>
      <c r="F116" s="228">
        <f t="shared" si="20"/>
        <v>0</v>
      </c>
    </row>
    <row r="117" spans="1:6">
      <c r="A117" s="243">
        <v>15</v>
      </c>
      <c r="B117" s="248" t="s">
        <v>1468</v>
      </c>
      <c r="C117" s="249" t="s">
        <v>319</v>
      </c>
      <c r="D117" s="262">
        <f>SUM(D118:D134)</f>
        <v>0</v>
      </c>
      <c r="E117" s="262">
        <f>SUM(E118:E134)</f>
        <v>0</v>
      </c>
      <c r="F117" s="262">
        <f t="shared" si="20"/>
        <v>0</v>
      </c>
    </row>
    <row r="118" spans="1:6">
      <c r="A118" s="258">
        <v>84</v>
      </c>
      <c r="B118" s="260" t="s">
        <v>1469</v>
      </c>
      <c r="C118" s="136" t="s">
        <v>137</v>
      </c>
      <c r="D118" s="228"/>
      <c r="E118" s="228"/>
      <c r="F118" s="228">
        <f t="shared" si="20"/>
        <v>0</v>
      </c>
    </row>
    <row r="119" spans="1:6">
      <c r="A119" s="258">
        <v>85</v>
      </c>
      <c r="B119" s="260" t="s">
        <v>1470</v>
      </c>
      <c r="C119" s="136" t="s">
        <v>138</v>
      </c>
      <c r="D119" s="228"/>
      <c r="E119" s="228"/>
      <c r="F119" s="228">
        <f t="shared" si="20"/>
        <v>0</v>
      </c>
    </row>
    <row r="120" spans="1:6">
      <c r="A120" s="258">
        <v>86</v>
      </c>
      <c r="B120" s="260" t="s">
        <v>1471</v>
      </c>
      <c r="C120" s="136" t="s">
        <v>452</v>
      </c>
      <c r="D120" s="228"/>
      <c r="E120" s="228"/>
      <c r="F120" s="228">
        <f t="shared" si="20"/>
        <v>0</v>
      </c>
    </row>
    <row r="121" spans="1:6">
      <c r="A121" s="258">
        <v>87</v>
      </c>
      <c r="B121" s="260" t="s">
        <v>1472</v>
      </c>
      <c r="C121" s="136" t="s">
        <v>453</v>
      </c>
      <c r="D121" s="228"/>
      <c r="E121" s="228"/>
      <c r="F121" s="228">
        <f t="shared" si="20"/>
        <v>0</v>
      </c>
    </row>
    <row r="122" spans="1:6">
      <c r="A122" s="258">
        <v>88</v>
      </c>
      <c r="B122" s="260" t="s">
        <v>1473</v>
      </c>
      <c r="C122" s="150" t="s">
        <v>1259</v>
      </c>
      <c r="D122" s="228"/>
      <c r="E122" s="228"/>
      <c r="F122" s="228">
        <f t="shared" si="20"/>
        <v>0</v>
      </c>
    </row>
    <row r="123" spans="1:6">
      <c r="A123" s="258">
        <v>89</v>
      </c>
      <c r="B123" s="260" t="s">
        <v>1474</v>
      </c>
      <c r="C123" s="150" t="s">
        <v>1260</v>
      </c>
      <c r="D123" s="228"/>
      <c r="E123" s="228"/>
      <c r="F123" s="228">
        <f t="shared" si="20"/>
        <v>0</v>
      </c>
    </row>
    <row r="124" spans="1:6">
      <c r="A124" s="258">
        <v>90</v>
      </c>
      <c r="B124" s="260" t="s">
        <v>1475</v>
      </c>
      <c r="C124" s="136" t="s">
        <v>320</v>
      </c>
      <c r="D124" s="228"/>
      <c r="E124" s="228"/>
      <c r="F124" s="228">
        <f t="shared" si="20"/>
        <v>0</v>
      </c>
    </row>
    <row r="125" spans="1:6" ht="25.5">
      <c r="A125" s="258">
        <v>91</v>
      </c>
      <c r="B125" s="260" t="s">
        <v>1476</v>
      </c>
      <c r="C125" s="136" t="s">
        <v>1477</v>
      </c>
      <c r="D125" s="228"/>
      <c r="E125" s="228"/>
      <c r="F125" s="228">
        <f t="shared" si="20"/>
        <v>0</v>
      </c>
    </row>
    <row r="126" spans="1:6" ht="25.5">
      <c r="A126" s="258">
        <v>92</v>
      </c>
      <c r="B126" s="260" t="s">
        <v>1478</v>
      </c>
      <c r="C126" s="136" t="s">
        <v>1479</v>
      </c>
      <c r="D126" s="228"/>
      <c r="E126" s="228"/>
      <c r="F126" s="228">
        <f t="shared" si="20"/>
        <v>0</v>
      </c>
    </row>
    <row r="127" spans="1:6">
      <c r="A127" s="258">
        <v>93</v>
      </c>
      <c r="B127" s="260" t="s">
        <v>1480</v>
      </c>
      <c r="C127" s="136" t="s">
        <v>454</v>
      </c>
      <c r="D127" s="228"/>
      <c r="E127" s="228"/>
      <c r="F127" s="228">
        <f t="shared" si="20"/>
        <v>0</v>
      </c>
    </row>
    <row r="128" spans="1:6">
      <c r="A128" s="258">
        <v>94</v>
      </c>
      <c r="B128" s="260" t="s">
        <v>1481</v>
      </c>
      <c r="C128" s="136" t="s">
        <v>455</v>
      </c>
      <c r="D128" s="228"/>
      <c r="E128" s="228"/>
      <c r="F128" s="228">
        <f t="shared" si="20"/>
        <v>0</v>
      </c>
    </row>
    <row r="129" spans="1:6">
      <c r="A129" s="258">
        <v>95</v>
      </c>
      <c r="B129" s="260" t="s">
        <v>1482</v>
      </c>
      <c r="C129" s="136" t="s">
        <v>139</v>
      </c>
      <c r="D129" s="228"/>
      <c r="E129" s="228"/>
      <c r="F129" s="228">
        <f t="shared" si="20"/>
        <v>0</v>
      </c>
    </row>
    <row r="130" spans="1:6">
      <c r="A130" s="258">
        <v>96</v>
      </c>
      <c r="B130" s="260" t="s">
        <v>1483</v>
      </c>
      <c r="C130" s="136" t="s">
        <v>140</v>
      </c>
      <c r="D130" s="228"/>
      <c r="E130" s="228"/>
      <c r="F130" s="228">
        <f t="shared" si="20"/>
        <v>0</v>
      </c>
    </row>
    <row r="131" spans="1:6">
      <c r="A131" s="258">
        <v>97</v>
      </c>
      <c r="B131" s="259" t="s">
        <v>1484</v>
      </c>
      <c r="C131" s="136" t="s">
        <v>1261</v>
      </c>
      <c r="D131" s="228"/>
      <c r="E131" s="228"/>
      <c r="F131" s="228">
        <f t="shared" si="20"/>
        <v>0</v>
      </c>
    </row>
    <row r="132" spans="1:6">
      <c r="A132" s="258">
        <v>98</v>
      </c>
      <c r="B132" s="260" t="s">
        <v>1485</v>
      </c>
      <c r="C132" s="150" t="s">
        <v>1262</v>
      </c>
      <c r="D132" s="228"/>
      <c r="E132" s="228"/>
      <c r="F132" s="228">
        <f t="shared" si="20"/>
        <v>0</v>
      </c>
    </row>
    <row r="133" spans="1:6">
      <c r="A133" s="258">
        <v>99</v>
      </c>
      <c r="B133" s="260" t="s">
        <v>1486</v>
      </c>
      <c r="C133" s="136" t="s">
        <v>1263</v>
      </c>
      <c r="D133" s="228"/>
      <c r="E133" s="228"/>
      <c r="F133" s="228">
        <f t="shared" si="20"/>
        <v>0</v>
      </c>
    </row>
    <row r="134" spans="1:6">
      <c r="A134" s="258">
        <v>100</v>
      </c>
      <c r="B134" s="260" t="s">
        <v>1487</v>
      </c>
      <c r="C134" s="136" t="s">
        <v>321</v>
      </c>
      <c r="D134" s="228"/>
      <c r="E134" s="228"/>
      <c r="F134" s="228">
        <f t="shared" si="20"/>
        <v>0</v>
      </c>
    </row>
    <row r="135" spans="1:6">
      <c r="A135" s="243">
        <v>16</v>
      </c>
      <c r="B135" s="248" t="s">
        <v>1488</v>
      </c>
      <c r="C135" s="249" t="s">
        <v>315</v>
      </c>
      <c r="D135" s="262">
        <f t="shared" ref="D135" si="25">SUM(D136:D147)</f>
        <v>1024075.43</v>
      </c>
      <c r="E135" s="262">
        <f t="shared" ref="D135:E135" si="26">SUM(E136:E147)</f>
        <v>0</v>
      </c>
      <c r="F135" s="262">
        <f t="shared" si="20"/>
        <v>1024075.43</v>
      </c>
    </row>
    <row r="136" spans="1:6">
      <c r="A136" s="258">
        <v>101</v>
      </c>
      <c r="B136" s="260" t="s">
        <v>1489</v>
      </c>
      <c r="C136" s="136" t="s">
        <v>456</v>
      </c>
      <c r="D136" s="228">
        <v>0</v>
      </c>
      <c r="E136" s="228"/>
      <c r="F136" s="228">
        <f t="shared" si="20"/>
        <v>0</v>
      </c>
    </row>
    <row r="137" spans="1:6">
      <c r="A137" s="258">
        <v>102</v>
      </c>
      <c r="B137" s="260" t="s">
        <v>1490</v>
      </c>
      <c r="C137" s="136" t="s">
        <v>457</v>
      </c>
      <c r="D137" s="228">
        <v>0</v>
      </c>
      <c r="E137" s="228"/>
      <c r="F137" s="228">
        <f t="shared" si="20"/>
        <v>0</v>
      </c>
    </row>
    <row r="138" spans="1:6">
      <c r="A138" s="258">
        <v>103</v>
      </c>
      <c r="B138" s="260" t="s">
        <v>1491</v>
      </c>
      <c r="C138" s="136" t="s">
        <v>458</v>
      </c>
      <c r="D138" s="228">
        <v>0</v>
      </c>
      <c r="E138" s="228"/>
      <c r="F138" s="228">
        <f t="shared" si="20"/>
        <v>0</v>
      </c>
    </row>
    <row r="139" spans="1:6">
      <c r="A139" s="258">
        <v>104</v>
      </c>
      <c r="B139" s="260" t="s">
        <v>1492</v>
      </c>
      <c r="C139" s="136" t="s">
        <v>459</v>
      </c>
      <c r="D139" s="228">
        <v>872865.18</v>
      </c>
      <c r="E139" s="228"/>
      <c r="F139" s="228">
        <f t="shared" si="20"/>
        <v>872865.18</v>
      </c>
    </row>
    <row r="140" spans="1:6">
      <c r="A140" s="258">
        <v>105</v>
      </c>
      <c r="B140" s="260" t="s">
        <v>1493</v>
      </c>
      <c r="C140" s="136" t="s">
        <v>316</v>
      </c>
      <c r="D140" s="228">
        <v>0</v>
      </c>
      <c r="E140" s="228"/>
      <c r="F140" s="228">
        <f t="shared" si="20"/>
        <v>0</v>
      </c>
    </row>
    <row r="141" spans="1:6">
      <c r="A141" s="258">
        <v>106</v>
      </c>
      <c r="B141" s="260" t="s">
        <v>1494</v>
      </c>
      <c r="C141" s="136" t="s">
        <v>318</v>
      </c>
      <c r="D141" s="228">
        <v>0</v>
      </c>
      <c r="E141" s="228"/>
      <c r="F141" s="228">
        <f t="shared" si="20"/>
        <v>0</v>
      </c>
    </row>
    <row r="142" spans="1:6" ht="25.5">
      <c r="A142" s="258">
        <v>107</v>
      </c>
      <c r="B142" s="260" t="s">
        <v>1495</v>
      </c>
      <c r="C142" s="136" t="s">
        <v>460</v>
      </c>
      <c r="D142" s="228">
        <v>0</v>
      </c>
      <c r="E142" s="228"/>
      <c r="F142" s="228">
        <f t="shared" si="20"/>
        <v>0</v>
      </c>
    </row>
    <row r="143" spans="1:6" ht="25.5">
      <c r="A143" s="258">
        <v>108</v>
      </c>
      <c r="B143" s="260" t="s">
        <v>1496</v>
      </c>
      <c r="C143" s="136" t="s">
        <v>461</v>
      </c>
      <c r="D143" s="228">
        <v>0</v>
      </c>
      <c r="E143" s="228"/>
      <c r="F143" s="228">
        <f t="shared" si="20"/>
        <v>0</v>
      </c>
    </row>
    <row r="144" spans="1:6">
      <c r="A144" s="258">
        <v>109</v>
      </c>
      <c r="B144" s="259" t="s">
        <v>1497</v>
      </c>
      <c r="C144" s="136" t="s">
        <v>462</v>
      </c>
      <c r="D144" s="228">
        <v>0</v>
      </c>
      <c r="E144" s="228"/>
      <c r="F144" s="228">
        <f t="shared" si="20"/>
        <v>0</v>
      </c>
    </row>
    <row r="145" spans="1:6">
      <c r="A145" s="258">
        <v>110</v>
      </c>
      <c r="B145" s="260" t="s">
        <v>1498</v>
      </c>
      <c r="C145" s="136" t="s">
        <v>463</v>
      </c>
      <c r="D145" s="228">
        <v>151210.25</v>
      </c>
      <c r="E145" s="228"/>
      <c r="F145" s="228">
        <f t="shared" si="20"/>
        <v>151210.25</v>
      </c>
    </row>
    <row r="146" spans="1:6">
      <c r="A146" s="258">
        <v>111</v>
      </c>
      <c r="B146" s="260" t="s">
        <v>1499</v>
      </c>
      <c r="C146" s="136" t="s">
        <v>464</v>
      </c>
      <c r="D146" s="228">
        <v>0</v>
      </c>
      <c r="E146" s="228"/>
      <c r="F146" s="228">
        <f t="shared" si="20"/>
        <v>0</v>
      </c>
    </row>
    <row r="147" spans="1:6">
      <c r="A147" s="258">
        <v>112</v>
      </c>
      <c r="B147" s="260" t="s">
        <v>1500</v>
      </c>
      <c r="C147" s="136" t="s">
        <v>317</v>
      </c>
      <c r="D147" s="228">
        <v>0</v>
      </c>
      <c r="E147" s="228"/>
      <c r="F147" s="228">
        <f t="shared" si="20"/>
        <v>0</v>
      </c>
    </row>
    <row r="148" spans="1:6">
      <c r="A148" s="243">
        <v>17</v>
      </c>
      <c r="B148" s="248" t="s">
        <v>1501</v>
      </c>
      <c r="C148" s="249" t="s">
        <v>61</v>
      </c>
      <c r="D148" s="262">
        <f t="shared" ref="D148" si="27">SUM(D149:D155)</f>
        <v>0</v>
      </c>
      <c r="E148" s="262">
        <f t="shared" ref="D148:E148" si="28">SUM(E149:E155)</f>
        <v>0</v>
      </c>
      <c r="F148" s="262">
        <f t="shared" si="20"/>
        <v>0</v>
      </c>
    </row>
    <row r="149" spans="1:6">
      <c r="A149" s="258">
        <v>113</v>
      </c>
      <c r="B149" s="260" t="s">
        <v>1502</v>
      </c>
      <c r="C149" s="136" t="s">
        <v>62</v>
      </c>
      <c r="D149" s="228"/>
      <c r="E149" s="228"/>
      <c r="F149" s="228">
        <f t="shared" ref="F149:F212" si="29">D149+E149</f>
        <v>0</v>
      </c>
    </row>
    <row r="150" spans="1:6">
      <c r="A150" s="258">
        <v>114</v>
      </c>
      <c r="B150" s="260" t="s">
        <v>1503</v>
      </c>
      <c r="C150" s="136" t="s">
        <v>63</v>
      </c>
      <c r="D150" s="228"/>
      <c r="E150" s="228"/>
      <c r="F150" s="228">
        <f t="shared" si="29"/>
        <v>0</v>
      </c>
    </row>
    <row r="151" spans="1:6" ht="25.5">
      <c r="A151" s="258">
        <v>115</v>
      </c>
      <c r="B151" s="260" t="s">
        <v>1504</v>
      </c>
      <c r="C151" s="136" t="s">
        <v>465</v>
      </c>
      <c r="D151" s="228"/>
      <c r="E151" s="228"/>
      <c r="F151" s="228">
        <f t="shared" si="29"/>
        <v>0</v>
      </c>
    </row>
    <row r="152" spans="1:6">
      <c r="A152" s="258">
        <v>116</v>
      </c>
      <c r="B152" s="259" t="s">
        <v>1505</v>
      </c>
      <c r="C152" s="136" t="s">
        <v>64</v>
      </c>
      <c r="D152" s="228"/>
      <c r="E152" s="228"/>
      <c r="F152" s="228">
        <f t="shared" si="29"/>
        <v>0</v>
      </c>
    </row>
    <row r="153" spans="1:6">
      <c r="A153" s="258">
        <v>117</v>
      </c>
      <c r="B153" s="260" t="s">
        <v>1506</v>
      </c>
      <c r="C153" s="136" t="s">
        <v>141</v>
      </c>
      <c r="D153" s="228"/>
      <c r="E153" s="228"/>
      <c r="F153" s="228">
        <f t="shared" si="29"/>
        <v>0</v>
      </c>
    </row>
    <row r="154" spans="1:6">
      <c r="A154" s="258">
        <v>118</v>
      </c>
      <c r="B154" s="260" t="s">
        <v>1507</v>
      </c>
      <c r="C154" s="136" t="s">
        <v>142</v>
      </c>
      <c r="D154" s="228"/>
      <c r="E154" s="228"/>
      <c r="F154" s="228">
        <f t="shared" si="29"/>
        <v>0</v>
      </c>
    </row>
    <row r="155" spans="1:6">
      <c r="A155" s="258">
        <v>119</v>
      </c>
      <c r="B155" s="260" t="s">
        <v>1508</v>
      </c>
      <c r="C155" s="136" t="s">
        <v>143</v>
      </c>
      <c r="D155" s="228"/>
      <c r="E155" s="228"/>
      <c r="F155" s="228">
        <f t="shared" si="29"/>
        <v>0</v>
      </c>
    </row>
    <row r="156" spans="1:6">
      <c r="A156" s="243">
        <v>18</v>
      </c>
      <c r="B156" s="247" t="s">
        <v>1509</v>
      </c>
      <c r="C156" s="249" t="s">
        <v>466</v>
      </c>
      <c r="D156" s="262">
        <f t="shared" ref="D156" si="30">SUM(D157:D159)</f>
        <v>0</v>
      </c>
      <c r="E156" s="262">
        <f t="shared" ref="D156:E156" si="31">SUM(E157:E159)</f>
        <v>0</v>
      </c>
      <c r="F156" s="262">
        <f t="shared" si="29"/>
        <v>0</v>
      </c>
    </row>
    <row r="157" spans="1:6">
      <c r="A157" s="258">
        <v>120</v>
      </c>
      <c r="B157" s="260" t="s">
        <v>1510</v>
      </c>
      <c r="C157" s="136" t="s">
        <v>467</v>
      </c>
      <c r="D157" s="228"/>
      <c r="E157" s="228"/>
      <c r="F157" s="228">
        <f t="shared" si="29"/>
        <v>0</v>
      </c>
    </row>
    <row r="158" spans="1:6" ht="25.5">
      <c r="A158" s="258">
        <v>121</v>
      </c>
      <c r="B158" s="260" t="s">
        <v>1511</v>
      </c>
      <c r="C158" s="136" t="s">
        <v>1264</v>
      </c>
      <c r="D158" s="228"/>
      <c r="E158" s="228"/>
      <c r="F158" s="228">
        <f t="shared" si="29"/>
        <v>0</v>
      </c>
    </row>
    <row r="159" spans="1:6">
      <c r="A159" s="258">
        <v>122</v>
      </c>
      <c r="B159" s="260" t="s">
        <v>1512</v>
      </c>
      <c r="C159" s="136" t="s">
        <v>323</v>
      </c>
      <c r="D159" s="228"/>
      <c r="E159" s="228"/>
      <c r="F159" s="228">
        <f t="shared" si="29"/>
        <v>0</v>
      </c>
    </row>
    <row r="160" spans="1:6">
      <c r="A160" s="243">
        <v>19</v>
      </c>
      <c r="B160" s="248" t="s">
        <v>1513</v>
      </c>
      <c r="C160" s="249" t="s">
        <v>65</v>
      </c>
      <c r="D160" s="262">
        <f t="shared" ref="D160" si="32">SUM(D161:D215)</f>
        <v>4473556.3</v>
      </c>
      <c r="E160" s="262">
        <f t="shared" ref="D160:E160" si="33">SUM(E161:E215)</f>
        <v>0</v>
      </c>
      <c r="F160" s="262">
        <f t="shared" si="29"/>
        <v>4473556.3</v>
      </c>
    </row>
    <row r="161" spans="1:6" ht="25.5">
      <c r="A161" s="258">
        <v>123</v>
      </c>
      <c r="B161" s="260" t="s">
        <v>1514</v>
      </c>
      <c r="C161" s="150" t="s">
        <v>468</v>
      </c>
      <c r="D161" s="228">
        <v>0</v>
      </c>
      <c r="E161" s="228"/>
      <c r="F161" s="228">
        <f t="shared" si="29"/>
        <v>0</v>
      </c>
    </row>
    <row r="162" spans="1:6" ht="25.5">
      <c r="A162" s="258">
        <v>124</v>
      </c>
      <c r="B162" s="260" t="s">
        <v>1515</v>
      </c>
      <c r="C162" s="136" t="s">
        <v>469</v>
      </c>
      <c r="D162" s="228">
        <v>0</v>
      </c>
      <c r="E162" s="228"/>
      <c r="F162" s="228">
        <f t="shared" si="29"/>
        <v>0</v>
      </c>
    </row>
    <row r="163" spans="1:6" ht="25.5">
      <c r="A163" s="258">
        <v>125</v>
      </c>
      <c r="B163" s="260" t="s">
        <v>1516</v>
      </c>
      <c r="C163" s="136" t="s">
        <v>1265</v>
      </c>
      <c r="D163" s="228">
        <v>0</v>
      </c>
      <c r="E163" s="228"/>
      <c r="F163" s="228">
        <f t="shared" si="29"/>
        <v>0</v>
      </c>
    </row>
    <row r="164" spans="1:6" ht="25.5">
      <c r="A164" s="258">
        <v>126</v>
      </c>
      <c r="B164" s="260" t="s">
        <v>1517</v>
      </c>
      <c r="C164" s="136" t="s">
        <v>470</v>
      </c>
      <c r="D164" s="228">
        <v>397531.05</v>
      </c>
      <c r="E164" s="228"/>
      <c r="F164" s="228">
        <f t="shared" si="29"/>
        <v>397531.05</v>
      </c>
    </row>
    <row r="165" spans="1:6" ht="25.5">
      <c r="A165" s="258">
        <v>127</v>
      </c>
      <c r="B165" s="260" t="s">
        <v>1518</v>
      </c>
      <c r="C165" s="136" t="s">
        <v>471</v>
      </c>
      <c r="D165" s="228">
        <v>2078554.0099999998</v>
      </c>
      <c r="E165" s="228"/>
      <c r="F165" s="228">
        <f t="shared" si="29"/>
        <v>2078554.0099999998</v>
      </c>
    </row>
    <row r="166" spans="1:6" ht="25.5">
      <c r="A166" s="258">
        <v>128</v>
      </c>
      <c r="B166" s="260" t="s">
        <v>1519</v>
      </c>
      <c r="C166" s="136" t="s">
        <v>472</v>
      </c>
      <c r="D166" s="228">
        <v>33832.43</v>
      </c>
      <c r="E166" s="228"/>
      <c r="F166" s="228">
        <f t="shared" si="29"/>
        <v>33832.43</v>
      </c>
    </row>
    <row r="167" spans="1:6" ht="25.5">
      <c r="A167" s="258">
        <v>129</v>
      </c>
      <c r="B167" s="260" t="s">
        <v>1520</v>
      </c>
      <c r="C167" s="136" t="s">
        <v>473</v>
      </c>
      <c r="D167" s="228">
        <v>1545658.71</v>
      </c>
      <c r="E167" s="228"/>
      <c r="F167" s="228">
        <f t="shared" si="29"/>
        <v>1545658.71</v>
      </c>
    </row>
    <row r="168" spans="1:6" ht="25.5">
      <c r="A168" s="258">
        <v>130</v>
      </c>
      <c r="B168" s="260" t="s">
        <v>1521</v>
      </c>
      <c r="C168" s="136" t="s">
        <v>1266</v>
      </c>
      <c r="D168" s="228">
        <v>0</v>
      </c>
      <c r="E168" s="228"/>
      <c r="F168" s="228">
        <f t="shared" si="29"/>
        <v>0</v>
      </c>
    </row>
    <row r="169" spans="1:6">
      <c r="A169" s="258">
        <v>131</v>
      </c>
      <c r="B169" s="260" t="s">
        <v>1522</v>
      </c>
      <c r="C169" s="136" t="s">
        <v>474</v>
      </c>
      <c r="D169" s="228">
        <v>0</v>
      </c>
      <c r="E169" s="228"/>
      <c r="F169" s="228">
        <f t="shared" si="29"/>
        <v>0</v>
      </c>
    </row>
    <row r="170" spans="1:6">
      <c r="A170" s="258">
        <v>132</v>
      </c>
      <c r="B170" s="260" t="s">
        <v>1523</v>
      </c>
      <c r="C170" s="136" t="s">
        <v>475</v>
      </c>
      <c r="D170" s="228">
        <v>0</v>
      </c>
      <c r="E170" s="228"/>
      <c r="F170" s="228">
        <f t="shared" si="29"/>
        <v>0</v>
      </c>
    </row>
    <row r="171" spans="1:6">
      <c r="A171" s="258">
        <v>133</v>
      </c>
      <c r="B171" s="260" t="s">
        <v>1524</v>
      </c>
      <c r="C171" s="136" t="s">
        <v>1267</v>
      </c>
      <c r="D171" s="228">
        <v>0</v>
      </c>
      <c r="E171" s="228"/>
      <c r="F171" s="228">
        <f t="shared" si="29"/>
        <v>0</v>
      </c>
    </row>
    <row r="172" spans="1:6" ht="25.5">
      <c r="A172" s="258">
        <v>134</v>
      </c>
      <c r="B172" s="260" t="s">
        <v>1525</v>
      </c>
      <c r="C172" s="136" t="s">
        <v>1268</v>
      </c>
      <c r="D172" s="228">
        <v>0</v>
      </c>
      <c r="E172" s="228"/>
      <c r="F172" s="228">
        <f t="shared" si="29"/>
        <v>0</v>
      </c>
    </row>
    <row r="173" spans="1:6" ht="25.5">
      <c r="A173" s="258">
        <v>135</v>
      </c>
      <c r="B173" s="260" t="s">
        <v>1526</v>
      </c>
      <c r="C173" s="136" t="s">
        <v>1269</v>
      </c>
      <c r="D173" s="228">
        <v>0</v>
      </c>
      <c r="E173" s="228"/>
      <c r="F173" s="228">
        <f t="shared" si="29"/>
        <v>0</v>
      </c>
    </row>
    <row r="174" spans="1:6" ht="25.5">
      <c r="A174" s="258">
        <v>136</v>
      </c>
      <c r="B174" s="260" t="s">
        <v>1527</v>
      </c>
      <c r="C174" s="136" t="s">
        <v>1270</v>
      </c>
      <c r="D174" s="228">
        <v>0</v>
      </c>
      <c r="E174" s="228"/>
      <c r="F174" s="228">
        <f t="shared" si="29"/>
        <v>0</v>
      </c>
    </row>
    <row r="175" spans="1:6" ht="25.5">
      <c r="A175" s="258">
        <v>137</v>
      </c>
      <c r="B175" s="260" t="s">
        <v>1528</v>
      </c>
      <c r="C175" s="136" t="s">
        <v>1271</v>
      </c>
      <c r="D175" s="228">
        <v>0</v>
      </c>
      <c r="E175" s="228"/>
      <c r="F175" s="228">
        <f t="shared" si="29"/>
        <v>0</v>
      </c>
    </row>
    <row r="176" spans="1:6" ht="25.5">
      <c r="A176" s="258">
        <v>138</v>
      </c>
      <c r="B176" s="260" t="s">
        <v>1529</v>
      </c>
      <c r="C176" s="136" t="s">
        <v>1272</v>
      </c>
      <c r="D176" s="228">
        <v>90219.81</v>
      </c>
      <c r="E176" s="228"/>
      <c r="F176" s="228">
        <f t="shared" si="29"/>
        <v>90219.81</v>
      </c>
    </row>
    <row r="177" spans="1:6" ht="25.5">
      <c r="A177" s="258">
        <v>139</v>
      </c>
      <c r="B177" s="260" t="s">
        <v>1530</v>
      </c>
      <c r="C177" s="136" t="s">
        <v>1273</v>
      </c>
      <c r="D177" s="228">
        <v>0</v>
      </c>
      <c r="E177" s="228"/>
      <c r="F177" s="228">
        <f t="shared" si="29"/>
        <v>0</v>
      </c>
    </row>
    <row r="178" spans="1:6" ht="25.5">
      <c r="A178" s="258">
        <v>140</v>
      </c>
      <c r="B178" s="260" t="s">
        <v>1531</v>
      </c>
      <c r="C178" s="136" t="s">
        <v>1274</v>
      </c>
      <c r="D178" s="228">
        <v>327760.28999999998</v>
      </c>
      <c r="E178" s="228"/>
      <c r="F178" s="228">
        <f t="shared" si="29"/>
        <v>327760.28999999998</v>
      </c>
    </row>
    <row r="179" spans="1:6" ht="25.5">
      <c r="A179" s="258">
        <v>141</v>
      </c>
      <c r="B179" s="260" t="s">
        <v>1532</v>
      </c>
      <c r="C179" s="136" t="s">
        <v>1275</v>
      </c>
      <c r="D179" s="228">
        <v>0</v>
      </c>
      <c r="E179" s="228"/>
      <c r="F179" s="228">
        <f t="shared" si="29"/>
        <v>0</v>
      </c>
    </row>
    <row r="180" spans="1:6" ht="25.5">
      <c r="A180" s="258">
        <v>142</v>
      </c>
      <c r="B180" s="260" t="s">
        <v>1533</v>
      </c>
      <c r="C180" s="136" t="s">
        <v>1276</v>
      </c>
      <c r="D180" s="228">
        <v>0</v>
      </c>
      <c r="E180" s="228"/>
      <c r="F180" s="228">
        <f t="shared" si="29"/>
        <v>0</v>
      </c>
    </row>
    <row r="181" spans="1:6" ht="25.5">
      <c r="A181" s="258">
        <v>143</v>
      </c>
      <c r="B181" s="260" t="s">
        <v>1534</v>
      </c>
      <c r="C181" s="136" t="s">
        <v>476</v>
      </c>
      <c r="D181" s="228">
        <v>0</v>
      </c>
      <c r="E181" s="228"/>
      <c r="F181" s="228">
        <f t="shared" si="29"/>
        <v>0</v>
      </c>
    </row>
    <row r="182" spans="1:6" ht="25.5">
      <c r="A182" s="258">
        <v>144</v>
      </c>
      <c r="B182" s="260" t="s">
        <v>1535</v>
      </c>
      <c r="C182" s="136" t="s">
        <v>1277</v>
      </c>
      <c r="D182" s="228">
        <v>0</v>
      </c>
      <c r="E182" s="228"/>
      <c r="F182" s="228">
        <f t="shared" si="29"/>
        <v>0</v>
      </c>
    </row>
    <row r="183" spans="1:6" ht="25.5">
      <c r="A183" s="258">
        <v>145</v>
      </c>
      <c r="B183" s="260" t="s">
        <v>1536</v>
      </c>
      <c r="C183" s="136" t="s">
        <v>146</v>
      </c>
      <c r="D183" s="228">
        <v>0</v>
      </c>
      <c r="E183" s="228"/>
      <c r="F183" s="228">
        <f t="shared" si="29"/>
        <v>0</v>
      </c>
    </row>
    <row r="184" spans="1:6" ht="25.5">
      <c r="A184" s="258">
        <v>146</v>
      </c>
      <c r="B184" s="260" t="s">
        <v>1537</v>
      </c>
      <c r="C184" s="136" t="s">
        <v>147</v>
      </c>
      <c r="D184" s="228">
        <v>0</v>
      </c>
      <c r="E184" s="228"/>
      <c r="F184" s="228">
        <f t="shared" si="29"/>
        <v>0</v>
      </c>
    </row>
    <row r="185" spans="1:6" ht="25.5">
      <c r="A185" s="258">
        <v>147</v>
      </c>
      <c r="B185" s="260" t="s">
        <v>1538</v>
      </c>
      <c r="C185" s="136" t="s">
        <v>148</v>
      </c>
      <c r="D185" s="228">
        <v>0</v>
      </c>
      <c r="E185" s="228"/>
      <c r="F185" s="228">
        <f t="shared" si="29"/>
        <v>0</v>
      </c>
    </row>
    <row r="186" spans="1:6" ht="25.5">
      <c r="A186" s="258">
        <v>148</v>
      </c>
      <c r="B186" s="260" t="s">
        <v>1539</v>
      </c>
      <c r="C186" s="136" t="s">
        <v>149</v>
      </c>
      <c r="D186" s="228">
        <v>0</v>
      </c>
      <c r="E186" s="228"/>
      <c r="F186" s="228">
        <f t="shared" si="29"/>
        <v>0</v>
      </c>
    </row>
    <row r="187" spans="1:6" ht="25.5">
      <c r="A187" s="258">
        <v>149</v>
      </c>
      <c r="B187" s="260" t="s">
        <v>1540</v>
      </c>
      <c r="C187" s="136" t="s">
        <v>1541</v>
      </c>
      <c r="D187" s="228">
        <v>0</v>
      </c>
      <c r="E187" s="228"/>
      <c r="F187" s="228">
        <f t="shared" si="29"/>
        <v>0</v>
      </c>
    </row>
    <row r="188" spans="1:6" ht="25.5">
      <c r="A188" s="258">
        <v>150</v>
      </c>
      <c r="B188" s="260" t="s">
        <v>1542</v>
      </c>
      <c r="C188" s="136" t="s">
        <v>1543</v>
      </c>
      <c r="D188" s="228">
        <v>0</v>
      </c>
      <c r="E188" s="228"/>
      <c r="F188" s="228">
        <f t="shared" si="29"/>
        <v>0</v>
      </c>
    </row>
    <row r="189" spans="1:6" ht="25.5">
      <c r="A189" s="258">
        <v>151</v>
      </c>
      <c r="B189" s="260" t="s">
        <v>1544</v>
      </c>
      <c r="C189" s="136" t="s">
        <v>1545</v>
      </c>
      <c r="D189" s="228">
        <v>0</v>
      </c>
      <c r="E189" s="228"/>
      <c r="F189" s="228">
        <f t="shared" si="29"/>
        <v>0</v>
      </c>
    </row>
    <row r="190" spans="1:6" ht="25.5">
      <c r="A190" s="258">
        <v>152</v>
      </c>
      <c r="B190" s="260" t="s">
        <v>1546</v>
      </c>
      <c r="C190" s="136" t="s">
        <v>1547</v>
      </c>
      <c r="D190" s="228">
        <v>0</v>
      </c>
      <c r="E190" s="228"/>
      <c r="F190" s="228">
        <f t="shared" si="29"/>
        <v>0</v>
      </c>
    </row>
    <row r="191" spans="1:6" ht="25.5">
      <c r="A191" s="258">
        <v>153</v>
      </c>
      <c r="B191" s="260" t="s">
        <v>1548</v>
      </c>
      <c r="C191" s="136" t="s">
        <v>1549</v>
      </c>
      <c r="D191" s="228">
        <v>0</v>
      </c>
      <c r="E191" s="228"/>
      <c r="F191" s="228">
        <f t="shared" si="29"/>
        <v>0</v>
      </c>
    </row>
    <row r="192" spans="1:6" ht="25.5">
      <c r="A192" s="258">
        <v>154</v>
      </c>
      <c r="B192" s="260" t="s">
        <v>1550</v>
      </c>
      <c r="C192" s="136" t="s">
        <v>1551</v>
      </c>
      <c r="D192" s="228">
        <v>0</v>
      </c>
      <c r="E192" s="228"/>
      <c r="F192" s="228">
        <f t="shared" si="29"/>
        <v>0</v>
      </c>
    </row>
    <row r="193" spans="1:6" ht="25.5">
      <c r="A193" s="258">
        <v>155</v>
      </c>
      <c r="B193" s="260" t="s">
        <v>1552</v>
      </c>
      <c r="C193" s="136" t="s">
        <v>1553</v>
      </c>
      <c r="D193" s="228">
        <v>0</v>
      </c>
      <c r="E193" s="228"/>
      <c r="F193" s="228">
        <f t="shared" si="29"/>
        <v>0</v>
      </c>
    </row>
    <row r="194" spans="1:6" ht="25.5">
      <c r="A194" s="258">
        <v>156</v>
      </c>
      <c r="B194" s="260" t="s">
        <v>1554</v>
      </c>
      <c r="C194" s="136" t="s">
        <v>1555</v>
      </c>
      <c r="D194" s="228">
        <v>0</v>
      </c>
      <c r="E194" s="228"/>
      <c r="F194" s="228">
        <f t="shared" si="29"/>
        <v>0</v>
      </c>
    </row>
    <row r="195" spans="1:6" ht="25.5">
      <c r="A195" s="258">
        <v>157</v>
      </c>
      <c r="B195" s="260" t="s">
        <v>1556</v>
      </c>
      <c r="C195" s="136" t="s">
        <v>1557</v>
      </c>
      <c r="D195" s="228">
        <v>0</v>
      </c>
      <c r="E195" s="228"/>
      <c r="F195" s="228">
        <f t="shared" si="29"/>
        <v>0</v>
      </c>
    </row>
    <row r="196" spans="1:6" ht="25.5">
      <c r="A196" s="258">
        <v>158</v>
      </c>
      <c r="B196" s="260" t="s">
        <v>1558</v>
      </c>
      <c r="C196" s="136" t="s">
        <v>1559</v>
      </c>
      <c r="D196" s="228">
        <v>0</v>
      </c>
      <c r="E196" s="228"/>
      <c r="F196" s="228">
        <f t="shared" si="29"/>
        <v>0</v>
      </c>
    </row>
    <row r="197" spans="1:6" ht="38.25">
      <c r="A197" s="258">
        <v>159</v>
      </c>
      <c r="B197" s="260" t="s">
        <v>1560</v>
      </c>
      <c r="C197" s="136" t="s">
        <v>1302</v>
      </c>
      <c r="D197" s="228">
        <v>0</v>
      </c>
      <c r="E197" s="228"/>
      <c r="F197" s="228">
        <f t="shared" si="29"/>
        <v>0</v>
      </c>
    </row>
    <row r="198" spans="1:6" ht="38.25">
      <c r="A198" s="258">
        <v>160</v>
      </c>
      <c r="B198" s="260" t="s">
        <v>1561</v>
      </c>
      <c r="C198" s="136" t="s">
        <v>1303</v>
      </c>
      <c r="D198" s="228">
        <v>0</v>
      </c>
      <c r="E198" s="228"/>
      <c r="F198" s="228">
        <f t="shared" si="29"/>
        <v>0</v>
      </c>
    </row>
    <row r="199" spans="1:6">
      <c r="A199" s="258">
        <v>161</v>
      </c>
      <c r="B199" s="260" t="s">
        <v>1562</v>
      </c>
      <c r="C199" s="150" t="s">
        <v>479</v>
      </c>
      <c r="D199" s="228">
        <v>0</v>
      </c>
      <c r="E199" s="228"/>
      <c r="F199" s="228">
        <f t="shared" si="29"/>
        <v>0</v>
      </c>
    </row>
    <row r="200" spans="1:6">
      <c r="A200" s="258">
        <v>162</v>
      </c>
      <c r="B200" s="260" t="s">
        <v>1563</v>
      </c>
      <c r="C200" s="136" t="s">
        <v>480</v>
      </c>
      <c r="D200" s="228">
        <v>0</v>
      </c>
      <c r="E200" s="228"/>
      <c r="F200" s="228">
        <f t="shared" si="29"/>
        <v>0</v>
      </c>
    </row>
    <row r="201" spans="1:6">
      <c r="A201" s="258">
        <v>163</v>
      </c>
      <c r="B201" s="260" t="s">
        <v>1564</v>
      </c>
      <c r="C201" s="136" t="s">
        <v>144</v>
      </c>
      <c r="D201" s="228">
        <v>0</v>
      </c>
      <c r="E201" s="228"/>
      <c r="F201" s="228">
        <f t="shared" si="29"/>
        <v>0</v>
      </c>
    </row>
    <row r="202" spans="1:6">
      <c r="A202" s="258">
        <v>164</v>
      </c>
      <c r="B202" s="260" t="s">
        <v>1565</v>
      </c>
      <c r="C202" s="136" t="s">
        <v>1566</v>
      </c>
      <c r="D202" s="228">
        <v>0</v>
      </c>
      <c r="E202" s="228"/>
      <c r="F202" s="228">
        <f t="shared" si="29"/>
        <v>0</v>
      </c>
    </row>
    <row r="203" spans="1:6">
      <c r="A203" s="258">
        <v>165</v>
      </c>
      <c r="B203" s="260" t="s">
        <v>1567</v>
      </c>
      <c r="C203" s="136" t="s">
        <v>1568</v>
      </c>
      <c r="D203" s="228">
        <v>0</v>
      </c>
      <c r="E203" s="228"/>
      <c r="F203" s="228">
        <f t="shared" si="29"/>
        <v>0</v>
      </c>
    </row>
    <row r="204" spans="1:6">
      <c r="A204" s="258">
        <v>166</v>
      </c>
      <c r="B204" s="260" t="s">
        <v>1569</v>
      </c>
      <c r="C204" s="136" t="s">
        <v>1570</v>
      </c>
      <c r="D204" s="228">
        <v>0</v>
      </c>
      <c r="E204" s="228"/>
      <c r="F204" s="228">
        <f t="shared" si="29"/>
        <v>0</v>
      </c>
    </row>
    <row r="205" spans="1:6">
      <c r="A205" s="258">
        <v>167</v>
      </c>
      <c r="B205" s="260" t="s">
        <v>1571</v>
      </c>
      <c r="C205" s="136" t="s">
        <v>1572</v>
      </c>
      <c r="D205" s="228">
        <v>0</v>
      </c>
      <c r="E205" s="228"/>
      <c r="F205" s="228">
        <f t="shared" si="29"/>
        <v>0</v>
      </c>
    </row>
    <row r="206" spans="1:6">
      <c r="A206" s="258">
        <v>168</v>
      </c>
      <c r="B206" s="260" t="s">
        <v>1573</v>
      </c>
      <c r="C206" s="136" t="s">
        <v>1574</v>
      </c>
      <c r="D206" s="228">
        <v>0</v>
      </c>
      <c r="E206" s="228"/>
      <c r="F206" s="228">
        <f t="shared" si="29"/>
        <v>0</v>
      </c>
    </row>
    <row r="207" spans="1:6">
      <c r="A207" s="258">
        <v>169</v>
      </c>
      <c r="B207" s="260" t="s">
        <v>1575</v>
      </c>
      <c r="C207" s="136" t="s">
        <v>1576</v>
      </c>
      <c r="D207" s="228">
        <v>0</v>
      </c>
      <c r="E207" s="228"/>
      <c r="F207" s="228">
        <f t="shared" si="29"/>
        <v>0</v>
      </c>
    </row>
    <row r="208" spans="1:6">
      <c r="A208" s="258">
        <v>170</v>
      </c>
      <c r="B208" s="260" t="s">
        <v>1577</v>
      </c>
      <c r="C208" s="136" t="s">
        <v>1578</v>
      </c>
      <c r="D208" s="228">
        <v>0</v>
      </c>
      <c r="E208" s="228"/>
      <c r="F208" s="228">
        <f t="shared" si="29"/>
        <v>0</v>
      </c>
    </row>
    <row r="209" spans="1:6">
      <c r="A209" s="258">
        <v>171</v>
      </c>
      <c r="B209" s="260" t="s">
        <v>1579</v>
      </c>
      <c r="C209" s="136" t="s">
        <v>1580</v>
      </c>
      <c r="D209" s="228">
        <v>0</v>
      </c>
      <c r="E209" s="228"/>
      <c r="F209" s="228">
        <f t="shared" si="29"/>
        <v>0</v>
      </c>
    </row>
    <row r="210" spans="1:6">
      <c r="A210" s="258">
        <v>172</v>
      </c>
      <c r="B210" s="260" t="s">
        <v>1581</v>
      </c>
      <c r="C210" s="136" t="s">
        <v>1582</v>
      </c>
      <c r="D210" s="228">
        <v>0</v>
      </c>
      <c r="E210" s="228"/>
      <c r="F210" s="228">
        <f t="shared" si="29"/>
        <v>0</v>
      </c>
    </row>
    <row r="211" spans="1:6">
      <c r="A211" s="258">
        <v>173</v>
      </c>
      <c r="B211" s="260" t="s">
        <v>1583</v>
      </c>
      <c r="C211" s="136" t="s">
        <v>1584</v>
      </c>
      <c r="D211" s="228">
        <v>0</v>
      </c>
      <c r="E211" s="228"/>
      <c r="F211" s="228">
        <f t="shared" si="29"/>
        <v>0</v>
      </c>
    </row>
    <row r="212" spans="1:6">
      <c r="A212" s="258">
        <v>174</v>
      </c>
      <c r="B212" s="260" t="s">
        <v>1585</v>
      </c>
      <c r="C212" s="136" t="s">
        <v>1586</v>
      </c>
      <c r="D212" s="228">
        <v>0</v>
      </c>
      <c r="E212" s="228"/>
      <c r="F212" s="228">
        <f t="shared" si="29"/>
        <v>0</v>
      </c>
    </row>
    <row r="213" spans="1:6">
      <c r="A213" s="258">
        <v>175</v>
      </c>
      <c r="B213" s="260" t="s">
        <v>1587</v>
      </c>
      <c r="C213" s="136" t="s">
        <v>1588</v>
      </c>
      <c r="D213" s="228">
        <v>0</v>
      </c>
      <c r="E213" s="228"/>
      <c r="F213" s="228">
        <f t="shared" ref="F213:F276" si="34">D213+E213</f>
        <v>0</v>
      </c>
    </row>
    <row r="214" spans="1:6">
      <c r="A214" s="258">
        <v>176</v>
      </c>
      <c r="B214" s="260" t="s">
        <v>1589</v>
      </c>
      <c r="C214" s="136" t="s">
        <v>1590</v>
      </c>
      <c r="D214" s="228">
        <v>0</v>
      </c>
      <c r="E214" s="228"/>
      <c r="F214" s="228">
        <f t="shared" si="34"/>
        <v>0</v>
      </c>
    </row>
    <row r="215" spans="1:6">
      <c r="A215" s="258">
        <v>177</v>
      </c>
      <c r="B215" s="260" t="s">
        <v>1591</v>
      </c>
      <c r="C215" s="136" t="s">
        <v>1592</v>
      </c>
      <c r="D215" s="228">
        <v>0</v>
      </c>
      <c r="E215" s="228"/>
      <c r="F215" s="228">
        <f t="shared" si="34"/>
        <v>0</v>
      </c>
    </row>
    <row r="216" spans="1:6">
      <c r="A216" s="243">
        <v>20</v>
      </c>
      <c r="B216" s="247" t="s">
        <v>1593</v>
      </c>
      <c r="C216" s="249" t="s">
        <v>266</v>
      </c>
      <c r="D216" s="262">
        <f t="shared" ref="D216" si="35">SUM(D217:D226)</f>
        <v>0</v>
      </c>
      <c r="E216" s="262">
        <f t="shared" ref="D216:E216" si="36">SUM(E217:E226)</f>
        <v>0</v>
      </c>
      <c r="F216" s="262">
        <f t="shared" si="34"/>
        <v>0</v>
      </c>
    </row>
    <row r="217" spans="1:6" ht="25.5">
      <c r="A217" s="258">
        <v>178</v>
      </c>
      <c r="B217" s="260" t="s">
        <v>1594</v>
      </c>
      <c r="C217" s="136" t="s">
        <v>481</v>
      </c>
      <c r="D217" s="228"/>
      <c r="E217" s="228"/>
      <c r="F217" s="228">
        <f t="shared" si="34"/>
        <v>0</v>
      </c>
    </row>
    <row r="218" spans="1:6">
      <c r="A218" s="258">
        <v>179</v>
      </c>
      <c r="B218" s="260" t="s">
        <v>1595</v>
      </c>
      <c r="C218" s="136" t="s">
        <v>267</v>
      </c>
      <c r="D218" s="228"/>
      <c r="E218" s="228"/>
      <c r="F218" s="228">
        <f t="shared" si="34"/>
        <v>0</v>
      </c>
    </row>
    <row r="219" spans="1:6">
      <c r="A219" s="258">
        <v>180</v>
      </c>
      <c r="B219" s="260" t="s">
        <v>1596</v>
      </c>
      <c r="C219" s="136" t="s">
        <v>268</v>
      </c>
      <c r="D219" s="228"/>
      <c r="E219" s="228"/>
      <c r="F219" s="228">
        <f t="shared" si="34"/>
        <v>0</v>
      </c>
    </row>
    <row r="220" spans="1:6" ht="38.25">
      <c r="A220" s="258">
        <v>181</v>
      </c>
      <c r="B220" s="260" t="s">
        <v>1597</v>
      </c>
      <c r="C220" s="136" t="s">
        <v>269</v>
      </c>
      <c r="D220" s="228"/>
      <c r="E220" s="228"/>
      <c r="F220" s="228">
        <f t="shared" si="34"/>
        <v>0</v>
      </c>
    </row>
    <row r="221" spans="1:6" ht="25.5">
      <c r="A221" s="258">
        <v>182</v>
      </c>
      <c r="B221" s="260" t="s">
        <v>1598</v>
      </c>
      <c r="C221" s="136" t="s">
        <v>1278</v>
      </c>
      <c r="D221" s="228"/>
      <c r="E221" s="228"/>
      <c r="F221" s="228">
        <f t="shared" si="34"/>
        <v>0</v>
      </c>
    </row>
    <row r="222" spans="1:6" ht="25.5">
      <c r="A222" s="258">
        <v>183</v>
      </c>
      <c r="B222" s="260" t="s">
        <v>1599</v>
      </c>
      <c r="C222" s="150" t="s">
        <v>482</v>
      </c>
      <c r="D222" s="228"/>
      <c r="E222" s="228"/>
      <c r="F222" s="228">
        <f t="shared" si="34"/>
        <v>0</v>
      </c>
    </row>
    <row r="223" spans="1:6" ht="25.5">
      <c r="A223" s="258">
        <v>184</v>
      </c>
      <c r="B223" s="260" t="s">
        <v>1600</v>
      </c>
      <c r="C223" s="150" t="s">
        <v>483</v>
      </c>
      <c r="D223" s="228"/>
      <c r="E223" s="228"/>
      <c r="F223" s="228">
        <f t="shared" si="34"/>
        <v>0</v>
      </c>
    </row>
    <row r="224" spans="1:6" ht="25.5">
      <c r="A224" s="258">
        <v>185</v>
      </c>
      <c r="B224" s="260" t="s">
        <v>1601</v>
      </c>
      <c r="C224" s="150" t="s">
        <v>484</v>
      </c>
      <c r="D224" s="228"/>
      <c r="E224" s="228"/>
      <c r="F224" s="228">
        <f t="shared" si="34"/>
        <v>0</v>
      </c>
    </row>
    <row r="225" spans="1:6" ht="25.5">
      <c r="A225" s="258">
        <v>186</v>
      </c>
      <c r="B225" s="260" t="s">
        <v>1602</v>
      </c>
      <c r="C225" s="150" t="s">
        <v>485</v>
      </c>
      <c r="D225" s="228"/>
      <c r="E225" s="228"/>
      <c r="F225" s="228">
        <f t="shared" si="34"/>
        <v>0</v>
      </c>
    </row>
    <row r="226" spans="1:6">
      <c r="A226" s="258">
        <v>187</v>
      </c>
      <c r="B226" s="260" t="s">
        <v>1603</v>
      </c>
      <c r="C226" s="136" t="s">
        <v>1279</v>
      </c>
      <c r="D226" s="228"/>
      <c r="E226" s="228"/>
      <c r="F226" s="228">
        <f t="shared" si="34"/>
        <v>0</v>
      </c>
    </row>
    <row r="227" spans="1:6">
      <c r="A227" s="243">
        <v>21</v>
      </c>
      <c r="B227" s="247" t="s">
        <v>1604</v>
      </c>
      <c r="C227" s="249" t="s">
        <v>261</v>
      </c>
      <c r="D227" s="262">
        <f t="shared" ref="D227" si="37">SUM(D228:D235)</f>
        <v>0</v>
      </c>
      <c r="E227" s="262">
        <f t="shared" ref="D227:E227" si="38">SUM(E228:E235)</f>
        <v>0</v>
      </c>
      <c r="F227" s="262">
        <f t="shared" si="34"/>
        <v>0</v>
      </c>
    </row>
    <row r="228" spans="1:6">
      <c r="A228" s="258">
        <v>188</v>
      </c>
      <c r="B228" s="260" t="s">
        <v>1605</v>
      </c>
      <c r="C228" s="136" t="s">
        <v>486</v>
      </c>
      <c r="D228" s="228"/>
      <c r="E228" s="228"/>
      <c r="F228" s="228">
        <f t="shared" si="34"/>
        <v>0</v>
      </c>
    </row>
    <row r="229" spans="1:6">
      <c r="A229" s="258">
        <v>189</v>
      </c>
      <c r="B229" s="260" t="s">
        <v>1606</v>
      </c>
      <c r="C229" s="136" t="s">
        <v>487</v>
      </c>
      <c r="D229" s="228"/>
      <c r="E229" s="228"/>
      <c r="F229" s="228">
        <f t="shared" si="34"/>
        <v>0</v>
      </c>
    </row>
    <row r="230" spans="1:6">
      <c r="A230" s="258">
        <v>190</v>
      </c>
      <c r="B230" s="260" t="s">
        <v>1607</v>
      </c>
      <c r="C230" s="136" t="s">
        <v>488</v>
      </c>
      <c r="D230" s="228"/>
      <c r="E230" s="228"/>
      <c r="F230" s="228">
        <f t="shared" si="34"/>
        <v>0</v>
      </c>
    </row>
    <row r="231" spans="1:6">
      <c r="A231" s="258">
        <v>191</v>
      </c>
      <c r="B231" s="260" t="s">
        <v>1608</v>
      </c>
      <c r="C231" s="136" t="s">
        <v>489</v>
      </c>
      <c r="D231" s="228"/>
      <c r="E231" s="228"/>
      <c r="F231" s="228">
        <f t="shared" si="34"/>
        <v>0</v>
      </c>
    </row>
    <row r="232" spans="1:6">
      <c r="A232" s="258">
        <v>192</v>
      </c>
      <c r="B232" s="260" t="s">
        <v>1609</v>
      </c>
      <c r="C232" s="136" t="s">
        <v>490</v>
      </c>
      <c r="D232" s="228"/>
      <c r="E232" s="228"/>
      <c r="F232" s="228">
        <f t="shared" si="34"/>
        <v>0</v>
      </c>
    </row>
    <row r="233" spans="1:6">
      <c r="A233" s="258">
        <v>193</v>
      </c>
      <c r="B233" s="260" t="s">
        <v>1610</v>
      </c>
      <c r="C233" s="136" t="s">
        <v>491</v>
      </c>
      <c r="D233" s="228"/>
      <c r="E233" s="228"/>
      <c r="F233" s="228">
        <f t="shared" si="34"/>
        <v>0</v>
      </c>
    </row>
    <row r="234" spans="1:6">
      <c r="A234" s="258">
        <v>194</v>
      </c>
      <c r="B234" s="260" t="s">
        <v>1611</v>
      </c>
      <c r="C234" s="136" t="s">
        <v>262</v>
      </c>
      <c r="D234" s="228"/>
      <c r="E234" s="228"/>
      <c r="F234" s="228">
        <f t="shared" si="34"/>
        <v>0</v>
      </c>
    </row>
    <row r="235" spans="1:6">
      <c r="A235" s="258">
        <v>195</v>
      </c>
      <c r="B235" s="260" t="s">
        <v>1612</v>
      </c>
      <c r="C235" s="136" t="s">
        <v>150</v>
      </c>
      <c r="D235" s="228"/>
      <c r="E235" s="228"/>
      <c r="F235" s="228">
        <f t="shared" si="34"/>
        <v>0</v>
      </c>
    </row>
    <row r="236" spans="1:6">
      <c r="A236" s="243">
        <v>22</v>
      </c>
      <c r="B236" s="247" t="s">
        <v>1613</v>
      </c>
      <c r="C236" s="249" t="s">
        <v>151</v>
      </c>
      <c r="D236" s="262">
        <f t="shared" ref="D236" si="39">SUM(D237:D240)</f>
        <v>0</v>
      </c>
      <c r="E236" s="262">
        <f t="shared" ref="D236:E236" si="40">SUM(E237:E240)</f>
        <v>0</v>
      </c>
      <c r="F236" s="262">
        <f t="shared" si="34"/>
        <v>0</v>
      </c>
    </row>
    <row r="237" spans="1:6">
      <c r="A237" s="258">
        <v>196</v>
      </c>
      <c r="B237" s="260" t="s">
        <v>1614</v>
      </c>
      <c r="C237" s="136" t="s">
        <v>152</v>
      </c>
      <c r="D237" s="228"/>
      <c r="E237" s="228"/>
      <c r="F237" s="228">
        <f t="shared" si="34"/>
        <v>0</v>
      </c>
    </row>
    <row r="238" spans="1:6">
      <c r="A238" s="258">
        <v>197</v>
      </c>
      <c r="B238" s="260" t="s">
        <v>1615</v>
      </c>
      <c r="C238" s="136" t="s">
        <v>153</v>
      </c>
      <c r="D238" s="228"/>
      <c r="E238" s="228"/>
      <c r="F238" s="228">
        <f t="shared" si="34"/>
        <v>0</v>
      </c>
    </row>
    <row r="239" spans="1:6">
      <c r="A239" s="258">
        <v>198</v>
      </c>
      <c r="B239" s="260" t="s">
        <v>1616</v>
      </c>
      <c r="C239" s="136" t="s">
        <v>492</v>
      </c>
      <c r="D239" s="228"/>
      <c r="E239" s="228"/>
      <c r="F239" s="228">
        <f t="shared" si="34"/>
        <v>0</v>
      </c>
    </row>
    <row r="240" spans="1:6">
      <c r="A240" s="258">
        <v>199</v>
      </c>
      <c r="B240" s="260" t="s">
        <v>1617</v>
      </c>
      <c r="C240" s="136" t="s">
        <v>493</v>
      </c>
      <c r="D240" s="228"/>
      <c r="E240" s="228"/>
      <c r="F240" s="228">
        <f t="shared" si="34"/>
        <v>0</v>
      </c>
    </row>
    <row r="241" spans="1:6">
      <c r="A241" s="243">
        <v>23</v>
      </c>
      <c r="B241" s="247" t="s">
        <v>1618</v>
      </c>
      <c r="C241" s="249" t="s">
        <v>324</v>
      </c>
      <c r="D241" s="262">
        <f t="shared" ref="D241" si="41">SUM(D242:D247)</f>
        <v>0</v>
      </c>
      <c r="E241" s="262">
        <f t="shared" ref="D241:E241" si="42">SUM(E242:E247)</f>
        <v>0</v>
      </c>
      <c r="F241" s="262">
        <f t="shared" si="34"/>
        <v>0</v>
      </c>
    </row>
    <row r="242" spans="1:6">
      <c r="A242" s="258">
        <v>200</v>
      </c>
      <c r="B242" s="260" t="s">
        <v>1619</v>
      </c>
      <c r="C242" s="136" t="s">
        <v>325</v>
      </c>
      <c r="D242" s="228"/>
      <c r="E242" s="228"/>
      <c r="F242" s="228">
        <f t="shared" si="34"/>
        <v>0</v>
      </c>
    </row>
    <row r="243" spans="1:6" ht="25.5">
      <c r="A243" s="258">
        <v>201</v>
      </c>
      <c r="B243" s="260" t="s">
        <v>1620</v>
      </c>
      <c r="C243" s="136" t="s">
        <v>494</v>
      </c>
      <c r="D243" s="228"/>
      <c r="E243" s="228"/>
      <c r="F243" s="228">
        <f t="shared" si="34"/>
        <v>0</v>
      </c>
    </row>
    <row r="244" spans="1:6" ht="25.5">
      <c r="A244" s="258">
        <v>202</v>
      </c>
      <c r="B244" s="260" t="s">
        <v>1621</v>
      </c>
      <c r="C244" s="136" t="s">
        <v>326</v>
      </c>
      <c r="D244" s="228"/>
      <c r="E244" s="228"/>
      <c r="F244" s="228">
        <f t="shared" si="34"/>
        <v>0</v>
      </c>
    </row>
    <row r="245" spans="1:6">
      <c r="A245" s="258">
        <v>203</v>
      </c>
      <c r="B245" s="260" t="s">
        <v>1622</v>
      </c>
      <c r="C245" s="136" t="s">
        <v>327</v>
      </c>
      <c r="D245" s="228"/>
      <c r="E245" s="228"/>
      <c r="F245" s="228">
        <f t="shared" si="34"/>
        <v>0</v>
      </c>
    </row>
    <row r="246" spans="1:6">
      <c r="A246" s="258">
        <v>204</v>
      </c>
      <c r="B246" s="260" t="s">
        <v>1623</v>
      </c>
      <c r="C246" s="136" t="s">
        <v>495</v>
      </c>
      <c r="D246" s="228"/>
      <c r="E246" s="228"/>
      <c r="F246" s="228">
        <f t="shared" si="34"/>
        <v>0</v>
      </c>
    </row>
    <row r="247" spans="1:6">
      <c r="A247" s="258">
        <v>205</v>
      </c>
      <c r="B247" s="260" t="s">
        <v>1624</v>
      </c>
      <c r="C247" s="136" t="s">
        <v>496</v>
      </c>
      <c r="D247" s="228"/>
      <c r="E247" s="228"/>
      <c r="F247" s="228">
        <f t="shared" si="34"/>
        <v>0</v>
      </c>
    </row>
    <row r="248" spans="1:6">
      <c r="A248" s="243">
        <v>24</v>
      </c>
      <c r="B248" s="247" t="s">
        <v>1625</v>
      </c>
      <c r="C248" s="249" t="s">
        <v>328</v>
      </c>
      <c r="D248" s="262">
        <f t="shared" ref="D248" si="43">SUM(D249:D252)</f>
        <v>0</v>
      </c>
      <c r="E248" s="262">
        <f t="shared" ref="D248:E248" si="44">SUM(E249:E252)</f>
        <v>0</v>
      </c>
      <c r="F248" s="262">
        <f t="shared" si="34"/>
        <v>0</v>
      </c>
    </row>
    <row r="249" spans="1:6">
      <c r="A249" s="258">
        <v>206</v>
      </c>
      <c r="B249" s="260" t="s">
        <v>1626</v>
      </c>
      <c r="C249" s="136" t="s">
        <v>329</v>
      </c>
      <c r="D249" s="228"/>
      <c r="E249" s="228"/>
      <c r="F249" s="228">
        <f t="shared" si="34"/>
        <v>0</v>
      </c>
    </row>
    <row r="250" spans="1:6">
      <c r="A250" s="258">
        <v>207</v>
      </c>
      <c r="B250" s="260" t="s">
        <v>1627</v>
      </c>
      <c r="C250" s="136" t="s">
        <v>497</v>
      </c>
      <c r="D250" s="228"/>
      <c r="E250" s="228"/>
      <c r="F250" s="228">
        <f t="shared" si="34"/>
        <v>0</v>
      </c>
    </row>
    <row r="251" spans="1:6">
      <c r="A251" s="258">
        <v>208</v>
      </c>
      <c r="B251" s="260" t="s">
        <v>1628</v>
      </c>
      <c r="C251" s="136" t="s">
        <v>498</v>
      </c>
      <c r="D251" s="228"/>
      <c r="E251" s="228"/>
      <c r="F251" s="228">
        <f t="shared" si="34"/>
        <v>0</v>
      </c>
    </row>
    <row r="252" spans="1:6">
      <c r="A252" s="258">
        <v>209</v>
      </c>
      <c r="B252" s="260" t="s">
        <v>1629</v>
      </c>
      <c r="C252" s="136" t="s">
        <v>499</v>
      </c>
      <c r="D252" s="228"/>
      <c r="E252" s="228"/>
      <c r="F252" s="228">
        <f t="shared" si="34"/>
        <v>0</v>
      </c>
    </row>
    <row r="253" spans="1:6">
      <c r="A253" s="243">
        <v>25</v>
      </c>
      <c r="B253" s="247" t="s">
        <v>1630</v>
      </c>
      <c r="C253" s="249" t="s">
        <v>154</v>
      </c>
      <c r="D253" s="262">
        <f t="shared" ref="D253" si="45">SUM(D254:D265)</f>
        <v>11171732.930000002</v>
      </c>
      <c r="E253" s="262">
        <f t="shared" ref="D253:E253" si="46">SUM(E254:E265)</f>
        <v>0</v>
      </c>
      <c r="F253" s="262">
        <f t="shared" si="34"/>
        <v>11171732.930000002</v>
      </c>
    </row>
    <row r="254" spans="1:6" ht="25.5">
      <c r="A254" s="258">
        <v>210</v>
      </c>
      <c r="B254" s="260" t="s">
        <v>1631</v>
      </c>
      <c r="C254" s="136" t="s">
        <v>66</v>
      </c>
      <c r="D254" s="228">
        <v>3188764.0300000003</v>
      </c>
      <c r="E254" s="228"/>
      <c r="F254" s="228">
        <f t="shared" si="34"/>
        <v>3188764.0300000003</v>
      </c>
    </row>
    <row r="255" spans="1:6">
      <c r="A255" s="258">
        <v>211</v>
      </c>
      <c r="B255" s="260" t="s">
        <v>1632</v>
      </c>
      <c r="C255" s="136" t="s">
        <v>67</v>
      </c>
      <c r="D255" s="228">
        <v>0</v>
      </c>
      <c r="E255" s="228"/>
      <c r="F255" s="228">
        <f t="shared" si="34"/>
        <v>0</v>
      </c>
    </row>
    <row r="256" spans="1:6">
      <c r="A256" s="258">
        <v>212</v>
      </c>
      <c r="B256" s="260" t="s">
        <v>1633</v>
      </c>
      <c r="C256" s="136" t="s">
        <v>68</v>
      </c>
      <c r="D256" s="228">
        <v>3939061.45</v>
      </c>
      <c r="E256" s="228"/>
      <c r="F256" s="228">
        <f t="shared" si="34"/>
        <v>3939061.45</v>
      </c>
    </row>
    <row r="257" spans="1:6">
      <c r="A257" s="258">
        <v>213</v>
      </c>
      <c r="B257" s="260" t="s">
        <v>1634</v>
      </c>
      <c r="C257" s="136" t="s">
        <v>500</v>
      </c>
      <c r="D257" s="228">
        <v>0</v>
      </c>
      <c r="E257" s="228"/>
      <c r="F257" s="228">
        <f t="shared" si="34"/>
        <v>0</v>
      </c>
    </row>
    <row r="258" spans="1:6">
      <c r="A258" s="258">
        <v>214</v>
      </c>
      <c r="B258" s="260" t="s">
        <v>1635</v>
      </c>
      <c r="C258" s="136" t="s">
        <v>155</v>
      </c>
      <c r="D258" s="228">
        <v>0</v>
      </c>
      <c r="E258" s="228"/>
      <c r="F258" s="228">
        <f t="shared" si="34"/>
        <v>0</v>
      </c>
    </row>
    <row r="259" spans="1:6">
      <c r="A259" s="258">
        <v>215</v>
      </c>
      <c r="B259" s="260" t="s">
        <v>1636</v>
      </c>
      <c r="C259" s="136" t="s">
        <v>156</v>
      </c>
      <c r="D259" s="228">
        <v>0</v>
      </c>
      <c r="E259" s="228"/>
      <c r="F259" s="228">
        <f t="shared" si="34"/>
        <v>0</v>
      </c>
    </row>
    <row r="260" spans="1:6">
      <c r="A260" s="258">
        <v>216</v>
      </c>
      <c r="B260" s="260" t="s">
        <v>1637</v>
      </c>
      <c r="C260" s="136" t="s">
        <v>157</v>
      </c>
      <c r="D260" s="228">
        <v>0</v>
      </c>
      <c r="E260" s="228"/>
      <c r="F260" s="228">
        <f t="shared" si="34"/>
        <v>0</v>
      </c>
    </row>
    <row r="261" spans="1:6">
      <c r="A261" s="258">
        <v>217</v>
      </c>
      <c r="B261" s="260" t="s">
        <v>1638</v>
      </c>
      <c r="C261" s="136" t="s">
        <v>158</v>
      </c>
      <c r="D261" s="228">
        <v>0</v>
      </c>
      <c r="E261" s="228"/>
      <c r="F261" s="228">
        <f t="shared" si="34"/>
        <v>0</v>
      </c>
    </row>
    <row r="262" spans="1:6">
      <c r="A262" s="258">
        <v>218</v>
      </c>
      <c r="B262" s="260" t="s">
        <v>1639</v>
      </c>
      <c r="C262" s="136" t="s">
        <v>501</v>
      </c>
      <c r="D262" s="228">
        <v>3559137.0700000003</v>
      </c>
      <c r="E262" s="228"/>
      <c r="F262" s="228">
        <f t="shared" si="34"/>
        <v>3559137.0700000003</v>
      </c>
    </row>
    <row r="263" spans="1:6">
      <c r="A263" s="258">
        <v>219</v>
      </c>
      <c r="B263" s="260" t="s">
        <v>1640</v>
      </c>
      <c r="C263" s="136" t="s">
        <v>159</v>
      </c>
      <c r="D263" s="228">
        <v>484770.38</v>
      </c>
      <c r="E263" s="228"/>
      <c r="F263" s="228">
        <f t="shared" si="34"/>
        <v>484770.38</v>
      </c>
    </row>
    <row r="264" spans="1:6">
      <c r="A264" s="258">
        <v>220</v>
      </c>
      <c r="B264" s="260" t="s">
        <v>1641</v>
      </c>
      <c r="C264" s="136" t="s">
        <v>502</v>
      </c>
      <c r="D264" s="228">
        <v>0</v>
      </c>
      <c r="E264" s="228"/>
      <c r="F264" s="228">
        <f t="shared" si="34"/>
        <v>0</v>
      </c>
    </row>
    <row r="265" spans="1:6">
      <c r="A265" s="258">
        <v>221</v>
      </c>
      <c r="B265" s="260" t="s">
        <v>1642</v>
      </c>
      <c r="C265" s="136" t="s">
        <v>503</v>
      </c>
      <c r="D265" s="228">
        <v>0</v>
      </c>
      <c r="E265" s="228"/>
      <c r="F265" s="228">
        <f t="shared" si="34"/>
        <v>0</v>
      </c>
    </row>
    <row r="266" spans="1:6">
      <c r="A266" s="243">
        <v>26</v>
      </c>
      <c r="B266" s="247" t="s">
        <v>1643</v>
      </c>
      <c r="C266" s="249" t="s">
        <v>160</v>
      </c>
      <c r="D266" s="262">
        <f t="shared" ref="D266" si="47">D267</f>
        <v>0</v>
      </c>
      <c r="E266" s="262">
        <f t="shared" ref="D266:E266" si="48">E267</f>
        <v>0</v>
      </c>
      <c r="F266" s="262">
        <f t="shared" si="34"/>
        <v>0</v>
      </c>
    </row>
    <row r="267" spans="1:6" ht="25.5">
      <c r="A267" s="258">
        <v>222</v>
      </c>
      <c r="B267" s="260" t="s">
        <v>1644</v>
      </c>
      <c r="C267" s="136" t="s">
        <v>504</v>
      </c>
      <c r="D267" s="228"/>
      <c r="E267" s="228"/>
      <c r="F267" s="228">
        <f t="shared" si="34"/>
        <v>0</v>
      </c>
    </row>
    <row r="268" spans="1:6">
      <c r="A268" s="243">
        <v>27</v>
      </c>
      <c r="B268" s="247" t="s">
        <v>1645</v>
      </c>
      <c r="C268" s="249" t="s">
        <v>330</v>
      </c>
      <c r="D268" s="262">
        <f t="shared" ref="D268" si="49">SUM(D269:D282)</f>
        <v>4575180.17</v>
      </c>
      <c r="E268" s="262">
        <f t="shared" ref="D268:E268" si="50">SUM(E269:E282)</f>
        <v>0</v>
      </c>
      <c r="F268" s="262">
        <f t="shared" si="34"/>
        <v>4575180.17</v>
      </c>
    </row>
    <row r="269" spans="1:6" ht="25.5">
      <c r="A269" s="258">
        <v>223</v>
      </c>
      <c r="B269" s="260" t="s">
        <v>1646</v>
      </c>
      <c r="C269" s="136" t="s">
        <v>113</v>
      </c>
      <c r="D269" s="228">
        <v>772369.05</v>
      </c>
      <c r="E269" s="228"/>
      <c r="F269" s="228">
        <f t="shared" si="34"/>
        <v>772369.05</v>
      </c>
    </row>
    <row r="270" spans="1:6" ht="25.5">
      <c r="A270" s="258">
        <v>224</v>
      </c>
      <c r="B270" s="260" t="s">
        <v>1647</v>
      </c>
      <c r="C270" s="136" t="s">
        <v>505</v>
      </c>
      <c r="D270" s="228">
        <v>79402.64</v>
      </c>
      <c r="E270" s="228"/>
      <c r="F270" s="228">
        <f t="shared" si="34"/>
        <v>79402.64</v>
      </c>
    </row>
    <row r="271" spans="1:6">
      <c r="A271" s="258">
        <v>225</v>
      </c>
      <c r="B271" s="260" t="s">
        <v>1648</v>
      </c>
      <c r="C271" s="136" t="s">
        <v>161</v>
      </c>
      <c r="D271" s="228">
        <v>1261052.04</v>
      </c>
      <c r="E271" s="228"/>
      <c r="F271" s="228">
        <f t="shared" si="34"/>
        <v>1261052.04</v>
      </c>
    </row>
    <row r="272" spans="1:6">
      <c r="A272" s="258">
        <v>226</v>
      </c>
      <c r="B272" s="260" t="s">
        <v>1649</v>
      </c>
      <c r="C272" s="136" t="s">
        <v>506</v>
      </c>
      <c r="D272" s="228">
        <v>1989323.84</v>
      </c>
      <c r="E272" s="228"/>
      <c r="F272" s="228">
        <f t="shared" si="34"/>
        <v>1989323.84</v>
      </c>
    </row>
    <row r="273" spans="1:6">
      <c r="A273" s="258">
        <v>227</v>
      </c>
      <c r="B273" s="260" t="s">
        <v>1650</v>
      </c>
      <c r="C273" s="136" t="s">
        <v>507</v>
      </c>
      <c r="D273" s="228">
        <v>0</v>
      </c>
      <c r="E273" s="228"/>
      <c r="F273" s="228">
        <f t="shared" si="34"/>
        <v>0</v>
      </c>
    </row>
    <row r="274" spans="1:6" ht="25.5">
      <c r="A274" s="258">
        <v>228</v>
      </c>
      <c r="B274" s="260" t="s">
        <v>1651</v>
      </c>
      <c r="C274" s="136" t="s">
        <v>1280</v>
      </c>
      <c r="D274" s="228">
        <v>0</v>
      </c>
      <c r="E274" s="228"/>
      <c r="F274" s="228">
        <f t="shared" si="34"/>
        <v>0</v>
      </c>
    </row>
    <row r="275" spans="1:6" ht="25.5">
      <c r="A275" s="258">
        <v>229</v>
      </c>
      <c r="B275" s="260" t="s">
        <v>1652</v>
      </c>
      <c r="C275" s="136" t="s">
        <v>1281</v>
      </c>
      <c r="D275" s="228">
        <v>0</v>
      </c>
      <c r="E275" s="228"/>
      <c r="F275" s="228">
        <f t="shared" si="34"/>
        <v>0</v>
      </c>
    </row>
    <row r="276" spans="1:6">
      <c r="A276" s="258">
        <v>230</v>
      </c>
      <c r="B276" s="260" t="s">
        <v>1653</v>
      </c>
      <c r="C276" s="136" t="s">
        <v>1654</v>
      </c>
      <c r="D276" s="228">
        <v>0</v>
      </c>
      <c r="E276" s="228"/>
      <c r="F276" s="228">
        <f t="shared" si="34"/>
        <v>0</v>
      </c>
    </row>
    <row r="277" spans="1:6">
      <c r="A277" s="258">
        <v>231</v>
      </c>
      <c r="B277" s="260" t="s">
        <v>1655</v>
      </c>
      <c r="C277" s="136" t="s">
        <v>1656</v>
      </c>
      <c r="D277" s="228">
        <v>0</v>
      </c>
      <c r="E277" s="228"/>
      <c r="F277" s="228">
        <f t="shared" ref="F277:F340" si="51">D277+E277</f>
        <v>0</v>
      </c>
    </row>
    <row r="278" spans="1:6" ht="25.5">
      <c r="A278" s="258">
        <v>232</v>
      </c>
      <c r="B278" s="260" t="s">
        <v>1657</v>
      </c>
      <c r="C278" s="136" t="s">
        <v>508</v>
      </c>
      <c r="D278" s="228">
        <v>0</v>
      </c>
      <c r="E278" s="228"/>
      <c r="F278" s="228">
        <f t="shared" si="51"/>
        <v>0</v>
      </c>
    </row>
    <row r="279" spans="1:6">
      <c r="A279" s="258">
        <v>233</v>
      </c>
      <c r="B279" s="260" t="s">
        <v>1658</v>
      </c>
      <c r="C279" s="136" t="s">
        <v>509</v>
      </c>
      <c r="D279" s="228">
        <v>0</v>
      </c>
      <c r="E279" s="228"/>
      <c r="F279" s="228">
        <f t="shared" si="51"/>
        <v>0</v>
      </c>
    </row>
    <row r="280" spans="1:6">
      <c r="A280" s="258">
        <v>234</v>
      </c>
      <c r="B280" s="260" t="s">
        <v>1659</v>
      </c>
      <c r="C280" s="136" t="s">
        <v>1304</v>
      </c>
      <c r="D280" s="228">
        <v>123200.68</v>
      </c>
      <c r="E280" s="228"/>
      <c r="F280" s="228">
        <f t="shared" si="51"/>
        <v>123200.68</v>
      </c>
    </row>
    <row r="281" spans="1:6" ht="25.5">
      <c r="A281" s="258">
        <v>235</v>
      </c>
      <c r="B281" s="260" t="s">
        <v>1660</v>
      </c>
      <c r="C281" s="136" t="s">
        <v>1305</v>
      </c>
      <c r="D281" s="228">
        <v>0</v>
      </c>
      <c r="E281" s="228"/>
      <c r="F281" s="228">
        <f t="shared" si="51"/>
        <v>0</v>
      </c>
    </row>
    <row r="282" spans="1:6" ht="38.25">
      <c r="A282" s="258">
        <v>236</v>
      </c>
      <c r="B282" s="260" t="s">
        <v>1661</v>
      </c>
      <c r="C282" s="136" t="s">
        <v>510</v>
      </c>
      <c r="D282" s="228">
        <v>349831.92</v>
      </c>
      <c r="E282" s="228"/>
      <c r="F282" s="228">
        <f t="shared" si="51"/>
        <v>349831.92</v>
      </c>
    </row>
    <row r="283" spans="1:6">
      <c r="A283" s="243">
        <v>28</v>
      </c>
      <c r="B283" s="247" t="s">
        <v>1662</v>
      </c>
      <c r="C283" s="249" t="s">
        <v>162</v>
      </c>
      <c r="D283" s="262">
        <f t="shared" ref="D283" si="52">SUM(D284:D288)</f>
        <v>1347773.53</v>
      </c>
      <c r="E283" s="262">
        <f t="shared" ref="D283:E283" si="53">SUM(E284:E288)</f>
        <v>0</v>
      </c>
      <c r="F283" s="262">
        <f t="shared" si="51"/>
        <v>1347773.53</v>
      </c>
    </row>
    <row r="284" spans="1:6">
      <c r="A284" s="258">
        <v>237</v>
      </c>
      <c r="B284" s="260" t="s">
        <v>1663</v>
      </c>
      <c r="C284" s="136" t="s">
        <v>314</v>
      </c>
      <c r="D284" s="228">
        <v>0</v>
      </c>
      <c r="E284" s="228"/>
      <c r="F284" s="228">
        <f t="shared" si="51"/>
        <v>0</v>
      </c>
    </row>
    <row r="285" spans="1:6" ht="25.5">
      <c r="A285" s="258">
        <v>238</v>
      </c>
      <c r="B285" s="260" t="s">
        <v>1664</v>
      </c>
      <c r="C285" s="136" t="s">
        <v>511</v>
      </c>
      <c r="D285" s="228">
        <v>0</v>
      </c>
      <c r="E285" s="228"/>
      <c r="F285" s="228">
        <f t="shared" si="51"/>
        <v>0</v>
      </c>
    </row>
    <row r="286" spans="1:6" ht="25.5">
      <c r="A286" s="258">
        <v>239</v>
      </c>
      <c r="B286" s="260" t="s">
        <v>1665</v>
      </c>
      <c r="C286" s="136" t="s">
        <v>163</v>
      </c>
      <c r="D286" s="228">
        <v>1347773.53</v>
      </c>
      <c r="E286" s="228"/>
      <c r="F286" s="228">
        <f t="shared" si="51"/>
        <v>1347773.53</v>
      </c>
    </row>
    <row r="287" spans="1:6" ht="25.5">
      <c r="A287" s="258">
        <v>240</v>
      </c>
      <c r="B287" s="260" t="s">
        <v>1666</v>
      </c>
      <c r="C287" s="136" t="s">
        <v>164</v>
      </c>
      <c r="D287" s="228">
        <v>0</v>
      </c>
      <c r="E287" s="228"/>
      <c r="F287" s="228">
        <f t="shared" si="51"/>
        <v>0</v>
      </c>
    </row>
    <row r="288" spans="1:6" ht="25.5">
      <c r="A288" s="258">
        <v>241</v>
      </c>
      <c r="B288" s="260" t="s">
        <v>1667</v>
      </c>
      <c r="C288" s="136" t="s">
        <v>165</v>
      </c>
      <c r="D288" s="228">
        <v>0</v>
      </c>
      <c r="E288" s="228"/>
      <c r="F288" s="228">
        <f t="shared" si="51"/>
        <v>0</v>
      </c>
    </row>
    <row r="289" spans="1:6">
      <c r="A289" s="243">
        <v>29</v>
      </c>
      <c r="B289" s="247" t="s">
        <v>1668</v>
      </c>
      <c r="C289" s="249" t="s">
        <v>166</v>
      </c>
      <c r="D289" s="262">
        <f t="shared" ref="D289" si="54">SUM(D290:D302)</f>
        <v>29789523.34</v>
      </c>
      <c r="E289" s="262">
        <f t="shared" ref="D289:E289" si="55">SUM(E290:E302)</f>
        <v>0</v>
      </c>
      <c r="F289" s="262">
        <f t="shared" si="51"/>
        <v>29789523.34</v>
      </c>
    </row>
    <row r="290" spans="1:6">
      <c r="A290" s="258">
        <v>242</v>
      </c>
      <c r="B290" s="260" t="s">
        <v>1669</v>
      </c>
      <c r="C290" s="136" t="s">
        <v>41</v>
      </c>
      <c r="D290" s="228">
        <v>0</v>
      </c>
      <c r="E290" s="228"/>
      <c r="F290" s="228">
        <f t="shared" si="51"/>
        <v>0</v>
      </c>
    </row>
    <row r="291" spans="1:6">
      <c r="A291" s="258">
        <v>243</v>
      </c>
      <c r="B291" s="260" t="s">
        <v>1670</v>
      </c>
      <c r="C291" s="136" t="s">
        <v>512</v>
      </c>
      <c r="D291" s="228">
        <v>2506545.7400000002</v>
      </c>
      <c r="E291" s="228"/>
      <c r="F291" s="228">
        <f t="shared" si="51"/>
        <v>2506545.7400000002</v>
      </c>
    </row>
    <row r="292" spans="1:6" ht="25.5">
      <c r="A292" s="258">
        <v>244</v>
      </c>
      <c r="B292" s="260" t="s">
        <v>1671</v>
      </c>
      <c r="C292" s="136" t="s">
        <v>513</v>
      </c>
      <c r="D292" s="228">
        <v>162775.41</v>
      </c>
      <c r="E292" s="228"/>
      <c r="F292" s="228">
        <f t="shared" si="51"/>
        <v>162775.41</v>
      </c>
    </row>
    <row r="293" spans="1:6" ht="25.5">
      <c r="A293" s="258">
        <v>245</v>
      </c>
      <c r="B293" s="260" t="s">
        <v>1672</v>
      </c>
      <c r="C293" s="136" t="s">
        <v>42</v>
      </c>
      <c r="D293" s="228">
        <v>1234078.1499999999</v>
      </c>
      <c r="E293" s="228"/>
      <c r="F293" s="228">
        <f t="shared" si="51"/>
        <v>1234078.1499999999</v>
      </c>
    </row>
    <row r="294" spans="1:6">
      <c r="A294" s="258">
        <v>246</v>
      </c>
      <c r="B294" s="260" t="s">
        <v>1673</v>
      </c>
      <c r="C294" s="136" t="s">
        <v>43</v>
      </c>
      <c r="D294" s="228">
        <v>687212.6</v>
      </c>
      <c r="E294" s="228"/>
      <c r="F294" s="228">
        <f t="shared" si="51"/>
        <v>687212.6</v>
      </c>
    </row>
    <row r="295" spans="1:6" ht="25.5">
      <c r="A295" s="258">
        <v>247</v>
      </c>
      <c r="B295" s="260" t="s">
        <v>1674</v>
      </c>
      <c r="C295" s="136" t="s">
        <v>44</v>
      </c>
      <c r="D295" s="228">
        <v>2836952.8000000003</v>
      </c>
      <c r="E295" s="228"/>
      <c r="F295" s="228">
        <f t="shared" si="51"/>
        <v>2836952.8000000003</v>
      </c>
    </row>
    <row r="296" spans="1:6">
      <c r="A296" s="258">
        <v>248</v>
      </c>
      <c r="B296" s="260" t="s">
        <v>1675</v>
      </c>
      <c r="C296" s="136" t="s">
        <v>45</v>
      </c>
      <c r="D296" s="228">
        <v>837997.06</v>
      </c>
      <c r="E296" s="228"/>
      <c r="F296" s="228">
        <f t="shared" si="51"/>
        <v>837997.06</v>
      </c>
    </row>
    <row r="297" spans="1:6">
      <c r="A297" s="258">
        <v>249</v>
      </c>
      <c r="B297" s="260" t="s">
        <v>1676</v>
      </c>
      <c r="C297" s="136" t="s">
        <v>167</v>
      </c>
      <c r="D297" s="228">
        <v>4721810.3899999997</v>
      </c>
      <c r="E297" s="228"/>
      <c r="F297" s="228">
        <f t="shared" si="51"/>
        <v>4721810.3899999997</v>
      </c>
    </row>
    <row r="298" spans="1:6">
      <c r="A298" s="258">
        <v>250</v>
      </c>
      <c r="B298" s="260" t="s">
        <v>1677</v>
      </c>
      <c r="C298" s="136" t="s">
        <v>514</v>
      </c>
      <c r="D298" s="228">
        <v>3927323.6599999997</v>
      </c>
      <c r="E298" s="228"/>
      <c r="F298" s="228">
        <f t="shared" si="51"/>
        <v>3927323.6599999997</v>
      </c>
    </row>
    <row r="299" spans="1:6">
      <c r="A299" s="258">
        <v>251</v>
      </c>
      <c r="B299" s="260" t="s">
        <v>1678</v>
      </c>
      <c r="C299" s="136" t="s">
        <v>515</v>
      </c>
      <c r="D299" s="228">
        <v>1078771.19</v>
      </c>
      <c r="E299" s="228"/>
      <c r="F299" s="228">
        <f t="shared" si="51"/>
        <v>1078771.19</v>
      </c>
    </row>
    <row r="300" spans="1:6">
      <c r="A300" s="258">
        <v>252</v>
      </c>
      <c r="B300" s="260" t="s">
        <v>1679</v>
      </c>
      <c r="C300" s="136" t="s">
        <v>516</v>
      </c>
      <c r="D300" s="228">
        <v>7275756.0600000005</v>
      </c>
      <c r="E300" s="228"/>
      <c r="F300" s="228">
        <f t="shared" si="51"/>
        <v>7275756.0600000005</v>
      </c>
    </row>
    <row r="301" spans="1:6">
      <c r="A301" s="258">
        <v>253</v>
      </c>
      <c r="B301" s="260" t="s">
        <v>1680</v>
      </c>
      <c r="C301" s="136" t="s">
        <v>517</v>
      </c>
      <c r="D301" s="228">
        <v>841023.56</v>
      </c>
      <c r="E301" s="228"/>
      <c r="F301" s="228">
        <f t="shared" si="51"/>
        <v>841023.56</v>
      </c>
    </row>
    <row r="302" spans="1:6">
      <c r="A302" s="258">
        <v>254</v>
      </c>
      <c r="B302" s="260" t="s">
        <v>1681</v>
      </c>
      <c r="C302" s="136" t="s">
        <v>518</v>
      </c>
      <c r="D302" s="228">
        <v>3679276.72</v>
      </c>
      <c r="E302" s="228"/>
      <c r="F302" s="228">
        <f t="shared" si="51"/>
        <v>3679276.72</v>
      </c>
    </row>
    <row r="303" spans="1:6">
      <c r="A303" s="243">
        <v>30</v>
      </c>
      <c r="B303" s="247" t="s">
        <v>1682</v>
      </c>
      <c r="C303" s="249" t="s">
        <v>263</v>
      </c>
      <c r="D303" s="262">
        <f t="shared" ref="D303" si="56">SUM(D304:D318)</f>
        <v>26773822.529999997</v>
      </c>
      <c r="E303" s="262">
        <f t="shared" ref="D303:E303" si="57">SUM(E304:E318)</f>
        <v>0</v>
      </c>
      <c r="F303" s="262">
        <f t="shared" si="51"/>
        <v>26773822.529999997</v>
      </c>
    </row>
    <row r="304" spans="1:6" ht="25.5">
      <c r="A304" s="258">
        <v>255</v>
      </c>
      <c r="B304" s="260" t="s">
        <v>1683</v>
      </c>
      <c r="C304" s="136" t="s">
        <v>264</v>
      </c>
      <c r="D304" s="228">
        <v>3775538.04</v>
      </c>
      <c r="E304" s="228"/>
      <c r="F304" s="228">
        <f t="shared" si="51"/>
        <v>3775538.04</v>
      </c>
    </row>
    <row r="305" spans="1:6">
      <c r="A305" s="258">
        <v>256</v>
      </c>
      <c r="B305" s="260" t="s">
        <v>1684</v>
      </c>
      <c r="C305" s="136" t="s">
        <v>1282</v>
      </c>
      <c r="D305" s="228">
        <v>3064654.25</v>
      </c>
      <c r="E305" s="228"/>
      <c r="F305" s="228">
        <f t="shared" si="51"/>
        <v>3064654.25</v>
      </c>
    </row>
    <row r="306" spans="1:6" ht="38.25">
      <c r="A306" s="258">
        <v>257</v>
      </c>
      <c r="B306" s="260" t="s">
        <v>1685</v>
      </c>
      <c r="C306" s="136" t="s">
        <v>519</v>
      </c>
      <c r="D306" s="228">
        <v>0</v>
      </c>
      <c r="E306" s="228"/>
      <c r="F306" s="228">
        <f t="shared" si="51"/>
        <v>0</v>
      </c>
    </row>
    <row r="307" spans="1:6">
      <c r="A307" s="258">
        <v>258</v>
      </c>
      <c r="B307" s="260" t="s">
        <v>1686</v>
      </c>
      <c r="C307" s="136" t="s">
        <v>265</v>
      </c>
      <c r="D307" s="228">
        <v>682126.23</v>
      </c>
      <c r="E307" s="228"/>
      <c r="F307" s="228">
        <f t="shared" si="51"/>
        <v>682126.23</v>
      </c>
    </row>
    <row r="308" spans="1:6" ht="25.5">
      <c r="A308" s="258">
        <v>259</v>
      </c>
      <c r="B308" s="260" t="s">
        <v>1687</v>
      </c>
      <c r="C308" s="136" t="s">
        <v>520</v>
      </c>
      <c r="D308" s="228">
        <v>699307.12</v>
      </c>
      <c r="E308" s="228"/>
      <c r="F308" s="228">
        <f t="shared" si="51"/>
        <v>699307.12</v>
      </c>
    </row>
    <row r="309" spans="1:6">
      <c r="A309" s="258">
        <v>260</v>
      </c>
      <c r="B309" s="260" t="s">
        <v>1688</v>
      </c>
      <c r="C309" s="136" t="s">
        <v>1689</v>
      </c>
      <c r="D309" s="228">
        <v>3334910.92</v>
      </c>
      <c r="E309" s="228"/>
      <c r="F309" s="228">
        <f t="shared" si="51"/>
        <v>3334910.92</v>
      </c>
    </row>
    <row r="310" spans="1:6">
      <c r="A310" s="258">
        <v>261</v>
      </c>
      <c r="B310" s="260" t="s">
        <v>1690</v>
      </c>
      <c r="C310" s="136" t="s">
        <v>521</v>
      </c>
      <c r="D310" s="228">
        <v>825212.08</v>
      </c>
      <c r="E310" s="228"/>
      <c r="F310" s="228">
        <f t="shared" si="51"/>
        <v>825212.08</v>
      </c>
    </row>
    <row r="311" spans="1:6">
      <c r="A311" s="258">
        <v>262</v>
      </c>
      <c r="B311" s="260" t="s">
        <v>1691</v>
      </c>
      <c r="C311" s="136" t="s">
        <v>522</v>
      </c>
      <c r="D311" s="228">
        <v>0</v>
      </c>
      <c r="E311" s="228"/>
      <c r="F311" s="228">
        <f t="shared" si="51"/>
        <v>0</v>
      </c>
    </row>
    <row r="312" spans="1:6">
      <c r="A312" s="258">
        <v>263</v>
      </c>
      <c r="B312" s="260" t="s">
        <v>1692</v>
      </c>
      <c r="C312" s="136" t="s">
        <v>523</v>
      </c>
      <c r="D312" s="228">
        <v>2908208.03</v>
      </c>
      <c r="E312" s="228"/>
      <c r="F312" s="228">
        <f t="shared" si="51"/>
        <v>2908208.03</v>
      </c>
    </row>
    <row r="313" spans="1:6">
      <c r="A313" s="258">
        <v>264</v>
      </c>
      <c r="B313" s="260" t="s">
        <v>1693</v>
      </c>
      <c r="C313" s="136" t="s">
        <v>524</v>
      </c>
      <c r="D313" s="228">
        <v>2908208.03</v>
      </c>
      <c r="E313" s="228"/>
      <c r="F313" s="228">
        <f t="shared" si="51"/>
        <v>2908208.03</v>
      </c>
    </row>
    <row r="314" spans="1:6">
      <c r="A314" s="258">
        <v>265</v>
      </c>
      <c r="B314" s="260" t="s">
        <v>1694</v>
      </c>
      <c r="C314" s="136" t="s">
        <v>525</v>
      </c>
      <c r="D314" s="228">
        <v>2861256.9</v>
      </c>
      <c r="E314" s="228"/>
      <c r="F314" s="228">
        <f t="shared" si="51"/>
        <v>2861256.9</v>
      </c>
    </row>
    <row r="315" spans="1:6">
      <c r="A315" s="258">
        <v>266</v>
      </c>
      <c r="B315" s="136" t="s">
        <v>1695</v>
      </c>
      <c r="C315" s="136" t="s">
        <v>526</v>
      </c>
      <c r="D315" s="228">
        <v>1323607.5</v>
      </c>
      <c r="E315" s="228"/>
      <c r="F315" s="228">
        <f t="shared" si="51"/>
        <v>1323607.5</v>
      </c>
    </row>
    <row r="316" spans="1:6">
      <c r="A316" s="258">
        <v>267</v>
      </c>
      <c r="B316" s="260" t="s">
        <v>1696</v>
      </c>
      <c r="C316" s="136" t="s">
        <v>6</v>
      </c>
      <c r="D316" s="228">
        <v>455529.5</v>
      </c>
      <c r="E316" s="228"/>
      <c r="F316" s="228">
        <f t="shared" si="51"/>
        <v>455529.5</v>
      </c>
    </row>
    <row r="317" spans="1:6">
      <c r="A317" s="258">
        <v>268</v>
      </c>
      <c r="B317" s="260" t="s">
        <v>1697</v>
      </c>
      <c r="C317" s="136" t="s">
        <v>527</v>
      </c>
      <c r="D317" s="228">
        <v>3459998.85</v>
      </c>
      <c r="E317" s="228"/>
      <c r="F317" s="228">
        <f t="shared" si="51"/>
        <v>3459998.85</v>
      </c>
    </row>
    <row r="318" spans="1:6">
      <c r="A318" s="258">
        <v>269</v>
      </c>
      <c r="B318" s="260" t="s">
        <v>1698</v>
      </c>
      <c r="C318" s="136" t="s">
        <v>528</v>
      </c>
      <c r="D318" s="228">
        <v>475265.08</v>
      </c>
      <c r="E318" s="228"/>
      <c r="F318" s="228">
        <f t="shared" si="51"/>
        <v>475265.08</v>
      </c>
    </row>
    <row r="319" spans="1:6">
      <c r="A319" s="243">
        <v>31</v>
      </c>
      <c r="B319" s="247" t="s">
        <v>1699</v>
      </c>
      <c r="C319" s="249" t="s">
        <v>1283</v>
      </c>
      <c r="D319" s="262">
        <f t="shared" ref="D319" si="58">SUM(D320:D338)</f>
        <v>5715194.959999999</v>
      </c>
      <c r="E319" s="262">
        <f t="shared" ref="D319:E319" si="59">SUM(E320:E338)</f>
        <v>0</v>
      </c>
      <c r="F319" s="262">
        <f t="shared" si="51"/>
        <v>5715194.959999999</v>
      </c>
    </row>
    <row r="320" spans="1:6">
      <c r="A320" s="258">
        <v>270</v>
      </c>
      <c r="B320" s="260" t="s">
        <v>1700</v>
      </c>
      <c r="C320" s="136" t="s">
        <v>311</v>
      </c>
      <c r="D320" s="228">
        <v>98275.15</v>
      </c>
      <c r="E320" s="228"/>
      <c r="F320" s="228">
        <f t="shared" si="51"/>
        <v>98275.15</v>
      </c>
    </row>
    <row r="321" spans="1:6">
      <c r="A321" s="258">
        <v>271</v>
      </c>
      <c r="B321" s="260" t="s">
        <v>1701</v>
      </c>
      <c r="C321" s="136" t="s">
        <v>529</v>
      </c>
      <c r="D321" s="228">
        <v>408233.15</v>
      </c>
      <c r="E321" s="228"/>
      <c r="F321" s="228">
        <f t="shared" si="51"/>
        <v>408233.15</v>
      </c>
    </row>
    <row r="322" spans="1:6">
      <c r="A322" s="258">
        <v>272</v>
      </c>
      <c r="B322" s="260" t="s">
        <v>1702</v>
      </c>
      <c r="C322" s="136" t="s">
        <v>530</v>
      </c>
      <c r="D322" s="228">
        <v>2794282.5</v>
      </c>
      <c r="E322" s="228"/>
      <c r="F322" s="228">
        <f t="shared" si="51"/>
        <v>2794282.5</v>
      </c>
    </row>
    <row r="323" spans="1:6">
      <c r="A323" s="258">
        <v>273</v>
      </c>
      <c r="B323" s="260" t="s">
        <v>1703</v>
      </c>
      <c r="C323" s="136" t="s">
        <v>531</v>
      </c>
      <c r="D323" s="228">
        <v>0</v>
      </c>
      <c r="E323" s="228"/>
      <c r="F323" s="228">
        <f t="shared" si="51"/>
        <v>0</v>
      </c>
    </row>
    <row r="324" spans="1:6">
      <c r="A324" s="258">
        <v>274</v>
      </c>
      <c r="B324" s="260" t="s">
        <v>1704</v>
      </c>
      <c r="C324" s="136" t="s">
        <v>532</v>
      </c>
      <c r="D324" s="228">
        <v>277333.86</v>
      </c>
      <c r="E324" s="228"/>
      <c r="F324" s="228">
        <f t="shared" si="51"/>
        <v>277333.86</v>
      </c>
    </row>
    <row r="325" spans="1:6">
      <c r="A325" s="258">
        <v>275</v>
      </c>
      <c r="B325" s="260" t="s">
        <v>1705</v>
      </c>
      <c r="C325" s="136" t="s">
        <v>533</v>
      </c>
      <c r="D325" s="228">
        <v>0</v>
      </c>
      <c r="E325" s="228"/>
      <c r="F325" s="228">
        <f t="shared" si="51"/>
        <v>0</v>
      </c>
    </row>
    <row r="326" spans="1:6">
      <c r="A326" s="258">
        <v>276</v>
      </c>
      <c r="B326" s="260" t="s">
        <v>1706</v>
      </c>
      <c r="C326" s="136" t="s">
        <v>534</v>
      </c>
      <c r="D326" s="228">
        <v>84235.85</v>
      </c>
      <c r="E326" s="228"/>
      <c r="F326" s="228">
        <f t="shared" si="51"/>
        <v>84235.85</v>
      </c>
    </row>
    <row r="327" spans="1:6">
      <c r="A327" s="258">
        <v>277</v>
      </c>
      <c r="B327" s="260" t="s">
        <v>1707</v>
      </c>
      <c r="C327" s="136" t="s">
        <v>535</v>
      </c>
      <c r="D327" s="228">
        <v>0</v>
      </c>
      <c r="E327" s="228"/>
      <c r="F327" s="228">
        <f t="shared" si="51"/>
        <v>0</v>
      </c>
    </row>
    <row r="328" spans="1:6">
      <c r="A328" s="258">
        <v>278</v>
      </c>
      <c r="B328" s="260" t="s">
        <v>1708</v>
      </c>
      <c r="C328" s="136" t="s">
        <v>536</v>
      </c>
      <c r="D328" s="228">
        <v>0</v>
      </c>
      <c r="E328" s="228"/>
      <c r="F328" s="228">
        <f t="shared" si="51"/>
        <v>0</v>
      </c>
    </row>
    <row r="329" spans="1:6">
      <c r="A329" s="258">
        <v>279</v>
      </c>
      <c r="B329" s="260" t="s">
        <v>1709</v>
      </c>
      <c r="C329" s="136" t="s">
        <v>537</v>
      </c>
      <c r="D329" s="228">
        <v>0</v>
      </c>
      <c r="E329" s="228"/>
      <c r="F329" s="228">
        <f t="shared" si="51"/>
        <v>0</v>
      </c>
    </row>
    <row r="330" spans="1:6" ht="25.5">
      <c r="A330" s="258">
        <v>280</v>
      </c>
      <c r="B330" s="260" t="s">
        <v>1710</v>
      </c>
      <c r="C330" s="136" t="s">
        <v>538</v>
      </c>
      <c r="D330" s="228">
        <v>0</v>
      </c>
      <c r="E330" s="228"/>
      <c r="F330" s="228">
        <f t="shared" si="51"/>
        <v>0</v>
      </c>
    </row>
    <row r="331" spans="1:6">
      <c r="A331" s="258">
        <v>281</v>
      </c>
      <c r="B331" s="260" t="s">
        <v>1711</v>
      </c>
      <c r="C331" s="136" t="s">
        <v>539</v>
      </c>
      <c r="D331" s="228">
        <v>356828.57</v>
      </c>
      <c r="E331" s="228"/>
      <c r="F331" s="228">
        <f t="shared" si="51"/>
        <v>356828.57</v>
      </c>
    </row>
    <row r="332" spans="1:6">
      <c r="A332" s="258">
        <v>282</v>
      </c>
      <c r="B332" s="260" t="s">
        <v>1712</v>
      </c>
      <c r="C332" s="136" t="s">
        <v>1284</v>
      </c>
      <c r="D332" s="228">
        <v>111393.85</v>
      </c>
      <c r="E332" s="228"/>
      <c r="F332" s="228">
        <f t="shared" si="51"/>
        <v>111393.85</v>
      </c>
    </row>
    <row r="333" spans="1:6">
      <c r="A333" s="258">
        <v>283</v>
      </c>
      <c r="B333" s="260" t="s">
        <v>1713</v>
      </c>
      <c r="C333" s="136" t="s">
        <v>1285</v>
      </c>
      <c r="D333" s="228">
        <v>973441.85</v>
      </c>
      <c r="E333" s="228"/>
      <c r="F333" s="228">
        <f t="shared" si="51"/>
        <v>973441.85</v>
      </c>
    </row>
    <row r="334" spans="1:6">
      <c r="A334" s="258">
        <v>284</v>
      </c>
      <c r="B334" s="260" t="s">
        <v>1714</v>
      </c>
      <c r="C334" s="136" t="s">
        <v>1286</v>
      </c>
      <c r="D334" s="228">
        <v>185042.68</v>
      </c>
      <c r="E334" s="228"/>
      <c r="F334" s="228">
        <f t="shared" si="51"/>
        <v>185042.68</v>
      </c>
    </row>
    <row r="335" spans="1:6" ht="25.5">
      <c r="A335" s="258">
        <v>285</v>
      </c>
      <c r="B335" s="260" t="s">
        <v>1715</v>
      </c>
      <c r="C335" s="136" t="s">
        <v>312</v>
      </c>
      <c r="D335" s="228">
        <v>38665.629999999997</v>
      </c>
      <c r="E335" s="228"/>
      <c r="F335" s="228">
        <f t="shared" si="51"/>
        <v>38665.629999999997</v>
      </c>
    </row>
    <row r="336" spans="1:6" ht="25.5">
      <c r="A336" s="258">
        <v>286</v>
      </c>
      <c r="B336" s="260" t="s">
        <v>1716</v>
      </c>
      <c r="C336" s="136" t="s">
        <v>1306</v>
      </c>
      <c r="D336" s="228">
        <v>0</v>
      </c>
      <c r="E336" s="228"/>
      <c r="F336" s="228">
        <f t="shared" si="51"/>
        <v>0</v>
      </c>
    </row>
    <row r="337" spans="1:6">
      <c r="A337" s="258">
        <v>287</v>
      </c>
      <c r="B337" s="260" t="s">
        <v>1717</v>
      </c>
      <c r="C337" s="136" t="s">
        <v>313</v>
      </c>
      <c r="D337" s="228">
        <v>387461.87</v>
      </c>
      <c r="E337" s="228"/>
      <c r="F337" s="228">
        <f t="shared" si="51"/>
        <v>387461.87</v>
      </c>
    </row>
    <row r="338" spans="1:6" ht="25.5">
      <c r="A338" s="258">
        <v>288</v>
      </c>
      <c r="B338" s="260" t="s">
        <v>1718</v>
      </c>
      <c r="C338" s="136" t="s">
        <v>540</v>
      </c>
      <c r="D338" s="228">
        <v>0</v>
      </c>
      <c r="E338" s="228"/>
      <c r="F338" s="228">
        <f t="shared" si="51"/>
        <v>0</v>
      </c>
    </row>
    <row r="339" spans="1:6">
      <c r="A339" s="243">
        <v>32</v>
      </c>
      <c r="B339" s="247" t="s">
        <v>1719</v>
      </c>
      <c r="C339" s="249" t="s">
        <v>1287</v>
      </c>
      <c r="D339" s="262">
        <f t="shared" ref="D339" si="60">SUM(D340:D357)</f>
        <v>50839117.439999998</v>
      </c>
      <c r="E339" s="262">
        <f t="shared" ref="D339:E339" si="61">SUM(E340:E357)</f>
        <v>0</v>
      </c>
      <c r="F339" s="262">
        <f t="shared" si="51"/>
        <v>50839117.439999998</v>
      </c>
    </row>
    <row r="340" spans="1:6">
      <c r="A340" s="258">
        <v>289</v>
      </c>
      <c r="B340" s="260" t="s">
        <v>1720</v>
      </c>
      <c r="C340" s="136" t="s">
        <v>541</v>
      </c>
      <c r="D340" s="228">
        <v>271292.34999999998</v>
      </c>
      <c r="E340" s="228"/>
      <c r="F340" s="228">
        <f t="shared" si="51"/>
        <v>271292.34999999998</v>
      </c>
    </row>
    <row r="341" spans="1:6">
      <c r="A341" s="258">
        <v>290</v>
      </c>
      <c r="B341" s="260" t="s">
        <v>1721</v>
      </c>
      <c r="C341" s="136" t="s">
        <v>542</v>
      </c>
      <c r="D341" s="228">
        <v>10910268.1</v>
      </c>
      <c r="E341" s="228"/>
      <c r="F341" s="228">
        <f t="shared" ref="F341:F404" si="62">D341+E341</f>
        <v>10910268.1</v>
      </c>
    </row>
    <row r="342" spans="1:6">
      <c r="A342" s="258">
        <v>291</v>
      </c>
      <c r="B342" s="260" t="s">
        <v>1722</v>
      </c>
      <c r="C342" s="136" t="s">
        <v>543</v>
      </c>
      <c r="D342" s="228">
        <v>5592707.7599999998</v>
      </c>
      <c r="E342" s="228"/>
      <c r="F342" s="228">
        <f t="shared" si="62"/>
        <v>5592707.7599999998</v>
      </c>
    </row>
    <row r="343" spans="1:6">
      <c r="A343" s="258">
        <v>292</v>
      </c>
      <c r="B343" s="260" t="s">
        <v>1723</v>
      </c>
      <c r="C343" s="136" t="s">
        <v>544</v>
      </c>
      <c r="D343" s="228">
        <v>12568632.530000001</v>
      </c>
      <c r="E343" s="228"/>
      <c r="F343" s="228">
        <f t="shared" si="62"/>
        <v>12568632.530000001</v>
      </c>
    </row>
    <row r="344" spans="1:6">
      <c r="A344" s="258">
        <v>293</v>
      </c>
      <c r="B344" s="260" t="s">
        <v>1724</v>
      </c>
      <c r="C344" s="136" t="s">
        <v>7</v>
      </c>
      <c r="D344" s="228">
        <v>1971671.14</v>
      </c>
      <c r="E344" s="228"/>
      <c r="F344" s="228">
        <f t="shared" si="62"/>
        <v>1971671.14</v>
      </c>
    </row>
    <row r="345" spans="1:6">
      <c r="A345" s="258">
        <v>294</v>
      </c>
      <c r="B345" s="260" t="s">
        <v>1725</v>
      </c>
      <c r="C345" s="136" t="s">
        <v>8</v>
      </c>
      <c r="D345" s="228">
        <v>931761.23</v>
      </c>
      <c r="E345" s="228"/>
      <c r="F345" s="228">
        <f t="shared" si="62"/>
        <v>931761.23</v>
      </c>
    </row>
    <row r="346" spans="1:6">
      <c r="A346" s="258">
        <v>295</v>
      </c>
      <c r="B346" s="260" t="s">
        <v>1726</v>
      </c>
      <c r="C346" s="136" t="s">
        <v>545</v>
      </c>
      <c r="D346" s="228">
        <v>189645.73</v>
      </c>
      <c r="E346" s="228"/>
      <c r="F346" s="228">
        <f t="shared" si="62"/>
        <v>189645.73</v>
      </c>
    </row>
    <row r="347" spans="1:6">
      <c r="A347" s="258">
        <v>296</v>
      </c>
      <c r="B347" s="260" t="s">
        <v>1727</v>
      </c>
      <c r="C347" s="136" t="s">
        <v>9</v>
      </c>
      <c r="D347" s="228">
        <v>80093.100000000006</v>
      </c>
      <c r="E347" s="228"/>
      <c r="F347" s="228">
        <f t="shared" si="62"/>
        <v>80093.100000000006</v>
      </c>
    </row>
    <row r="348" spans="1:6">
      <c r="A348" s="258">
        <v>297</v>
      </c>
      <c r="B348" s="260" t="s">
        <v>1728</v>
      </c>
      <c r="C348" s="136" t="s">
        <v>10</v>
      </c>
      <c r="D348" s="228">
        <v>1153409.67</v>
      </c>
      <c r="E348" s="228"/>
      <c r="F348" s="228">
        <f t="shared" si="62"/>
        <v>1153409.67</v>
      </c>
    </row>
    <row r="349" spans="1:6">
      <c r="A349" s="258">
        <v>298</v>
      </c>
      <c r="B349" s="260" t="s">
        <v>1729</v>
      </c>
      <c r="C349" s="136" t="s">
        <v>11</v>
      </c>
      <c r="D349" s="228">
        <v>849263.03</v>
      </c>
      <c r="E349" s="228"/>
      <c r="F349" s="228">
        <f t="shared" si="62"/>
        <v>849263.03</v>
      </c>
    </row>
    <row r="350" spans="1:6">
      <c r="A350" s="258">
        <v>299</v>
      </c>
      <c r="B350" s="260" t="s">
        <v>1730</v>
      </c>
      <c r="C350" s="136" t="s">
        <v>1731</v>
      </c>
      <c r="D350" s="228">
        <v>252857.14</v>
      </c>
      <c r="E350" s="228"/>
      <c r="F350" s="228">
        <f t="shared" si="62"/>
        <v>252857.14</v>
      </c>
    </row>
    <row r="351" spans="1:6">
      <c r="A351" s="258">
        <v>300</v>
      </c>
      <c r="B351" s="260" t="s">
        <v>1732</v>
      </c>
      <c r="C351" s="136" t="s">
        <v>1733</v>
      </c>
      <c r="D351" s="228">
        <v>1782324.6199999999</v>
      </c>
      <c r="E351" s="228"/>
      <c r="F351" s="228">
        <f t="shared" si="62"/>
        <v>1782324.6199999999</v>
      </c>
    </row>
    <row r="352" spans="1:6">
      <c r="A352" s="258">
        <v>301</v>
      </c>
      <c r="B352" s="260" t="s">
        <v>1734</v>
      </c>
      <c r="C352" s="136" t="s">
        <v>546</v>
      </c>
      <c r="D352" s="228">
        <v>395862.44</v>
      </c>
      <c r="E352" s="228"/>
      <c r="F352" s="228">
        <f t="shared" si="62"/>
        <v>395862.44</v>
      </c>
    </row>
    <row r="353" spans="1:6">
      <c r="A353" s="258">
        <v>302</v>
      </c>
      <c r="B353" s="260" t="s">
        <v>1735</v>
      </c>
      <c r="C353" s="136" t="s">
        <v>547</v>
      </c>
      <c r="D353" s="228">
        <v>149829.32999999999</v>
      </c>
      <c r="E353" s="228"/>
      <c r="F353" s="228">
        <f t="shared" si="62"/>
        <v>149829.32999999999</v>
      </c>
    </row>
    <row r="354" spans="1:6">
      <c r="A354" s="258">
        <v>303</v>
      </c>
      <c r="B354" s="260" t="s">
        <v>1736</v>
      </c>
      <c r="C354" s="136" t="s">
        <v>548</v>
      </c>
      <c r="D354" s="228">
        <v>10098404.859999999</v>
      </c>
      <c r="E354" s="228"/>
      <c r="F354" s="228">
        <f t="shared" si="62"/>
        <v>10098404.859999999</v>
      </c>
    </row>
    <row r="355" spans="1:6">
      <c r="A355" s="258">
        <v>304</v>
      </c>
      <c r="B355" s="260" t="s">
        <v>1737</v>
      </c>
      <c r="C355" s="136" t="s">
        <v>549</v>
      </c>
      <c r="D355" s="228">
        <v>266574.23</v>
      </c>
      <c r="E355" s="228"/>
      <c r="F355" s="228">
        <f t="shared" si="62"/>
        <v>266574.23</v>
      </c>
    </row>
    <row r="356" spans="1:6">
      <c r="A356" s="258">
        <v>305</v>
      </c>
      <c r="B356" s="260" t="s">
        <v>1738</v>
      </c>
      <c r="C356" s="136" t="s">
        <v>550</v>
      </c>
      <c r="D356" s="228">
        <v>413561.18</v>
      </c>
      <c r="E356" s="228"/>
      <c r="F356" s="228">
        <f t="shared" si="62"/>
        <v>413561.18</v>
      </c>
    </row>
    <row r="357" spans="1:6">
      <c r="A357" s="258">
        <v>306</v>
      </c>
      <c r="B357" s="260" t="s">
        <v>1739</v>
      </c>
      <c r="C357" s="136" t="s">
        <v>551</v>
      </c>
      <c r="D357" s="228">
        <v>2960959</v>
      </c>
      <c r="E357" s="228"/>
      <c r="F357" s="228">
        <f t="shared" si="62"/>
        <v>2960959</v>
      </c>
    </row>
    <row r="358" spans="1:6">
      <c r="A358" s="243">
        <v>33</v>
      </c>
      <c r="B358" s="247" t="s">
        <v>1740</v>
      </c>
      <c r="C358" s="249" t="s">
        <v>1288</v>
      </c>
      <c r="D358" s="262">
        <f t="shared" ref="D358" si="63">SUM(D359:D366)</f>
        <v>1013097.1399999999</v>
      </c>
      <c r="E358" s="262">
        <f t="shared" ref="D358:E358" si="64">SUM(E359:E366)</f>
        <v>0</v>
      </c>
      <c r="F358" s="262">
        <f t="shared" si="62"/>
        <v>1013097.1399999999</v>
      </c>
    </row>
    <row r="359" spans="1:6">
      <c r="A359" s="258">
        <v>307</v>
      </c>
      <c r="B359" s="260" t="s">
        <v>1741</v>
      </c>
      <c r="C359" s="136" t="s">
        <v>552</v>
      </c>
      <c r="D359" s="228">
        <v>0</v>
      </c>
      <c r="E359" s="228"/>
      <c r="F359" s="228">
        <f t="shared" si="62"/>
        <v>0</v>
      </c>
    </row>
    <row r="360" spans="1:6">
      <c r="A360" s="258">
        <v>308</v>
      </c>
      <c r="B360" s="260" t="s">
        <v>1742</v>
      </c>
      <c r="C360" s="136" t="s">
        <v>553</v>
      </c>
      <c r="D360" s="228">
        <v>542492.64999999991</v>
      </c>
      <c r="E360" s="228"/>
      <c r="F360" s="228">
        <f t="shared" si="62"/>
        <v>542492.64999999991</v>
      </c>
    </row>
    <row r="361" spans="1:6">
      <c r="A361" s="258">
        <v>309</v>
      </c>
      <c r="B361" s="260" t="s">
        <v>1743</v>
      </c>
      <c r="C361" s="136" t="s">
        <v>554</v>
      </c>
      <c r="D361" s="228">
        <v>140634.74</v>
      </c>
      <c r="E361" s="228"/>
      <c r="F361" s="228">
        <f t="shared" si="62"/>
        <v>140634.74</v>
      </c>
    </row>
    <row r="362" spans="1:6">
      <c r="A362" s="258">
        <v>310</v>
      </c>
      <c r="B362" s="260" t="s">
        <v>1744</v>
      </c>
      <c r="C362" s="136" t="s">
        <v>555</v>
      </c>
      <c r="D362" s="228">
        <v>0</v>
      </c>
      <c r="E362" s="228"/>
      <c r="F362" s="228">
        <f t="shared" si="62"/>
        <v>0</v>
      </c>
    </row>
    <row r="363" spans="1:6">
      <c r="A363" s="258">
        <v>311</v>
      </c>
      <c r="B363" s="260" t="s">
        <v>1745</v>
      </c>
      <c r="C363" s="136" t="s">
        <v>556</v>
      </c>
      <c r="D363" s="228">
        <v>329969.75</v>
      </c>
      <c r="E363" s="228"/>
      <c r="F363" s="228">
        <f t="shared" si="62"/>
        <v>329969.75</v>
      </c>
    </row>
    <row r="364" spans="1:6">
      <c r="A364" s="258">
        <v>312</v>
      </c>
      <c r="B364" s="260" t="s">
        <v>1746</v>
      </c>
      <c r="C364" s="136" t="s">
        <v>557</v>
      </c>
      <c r="D364" s="228">
        <v>0</v>
      </c>
      <c r="E364" s="228"/>
      <c r="F364" s="228">
        <f t="shared" si="62"/>
        <v>0</v>
      </c>
    </row>
    <row r="365" spans="1:6">
      <c r="A365" s="258">
        <v>313</v>
      </c>
      <c r="B365" s="260" t="s">
        <v>1747</v>
      </c>
      <c r="C365" s="136" t="s">
        <v>558</v>
      </c>
      <c r="D365" s="228">
        <v>0</v>
      </c>
      <c r="E365" s="228"/>
      <c r="F365" s="228">
        <f t="shared" si="62"/>
        <v>0</v>
      </c>
    </row>
    <row r="366" spans="1:6">
      <c r="A366" s="258">
        <v>314</v>
      </c>
      <c r="B366" s="260" t="s">
        <v>1748</v>
      </c>
      <c r="C366" s="136" t="s">
        <v>1307</v>
      </c>
      <c r="D366" s="228">
        <v>0</v>
      </c>
      <c r="E366" s="228"/>
      <c r="F366" s="228">
        <f t="shared" si="62"/>
        <v>0</v>
      </c>
    </row>
    <row r="367" spans="1:6">
      <c r="A367" s="243">
        <v>34</v>
      </c>
      <c r="B367" s="247" t="s">
        <v>1749</v>
      </c>
      <c r="C367" s="249" t="s">
        <v>60</v>
      </c>
      <c r="D367" s="262">
        <f t="shared" ref="D367" si="65">SUM(D368:D372)</f>
        <v>0</v>
      </c>
      <c r="E367" s="262">
        <f t="shared" ref="D367:E367" si="66">SUM(E368:E372)</f>
        <v>0</v>
      </c>
      <c r="F367" s="262">
        <f t="shared" si="62"/>
        <v>0</v>
      </c>
    </row>
    <row r="368" spans="1:6" ht="25.5">
      <c r="A368" s="258">
        <v>315</v>
      </c>
      <c r="B368" s="260" t="s">
        <v>1750</v>
      </c>
      <c r="C368" s="136" t="s">
        <v>12</v>
      </c>
      <c r="D368" s="228"/>
      <c r="E368" s="228"/>
      <c r="F368" s="228">
        <f t="shared" si="62"/>
        <v>0</v>
      </c>
    </row>
    <row r="369" spans="1:6">
      <c r="A369" s="258">
        <v>316</v>
      </c>
      <c r="B369" s="260" t="s">
        <v>1751</v>
      </c>
      <c r="C369" s="136" t="s">
        <v>13</v>
      </c>
      <c r="D369" s="228"/>
      <c r="E369" s="228"/>
      <c r="F369" s="228">
        <f t="shared" si="62"/>
        <v>0</v>
      </c>
    </row>
    <row r="370" spans="1:6">
      <c r="A370" s="258">
        <v>317</v>
      </c>
      <c r="B370" s="260" t="s">
        <v>1752</v>
      </c>
      <c r="C370" s="136" t="s">
        <v>14</v>
      </c>
      <c r="D370" s="228"/>
      <c r="E370" s="228"/>
      <c r="F370" s="228">
        <f t="shared" si="62"/>
        <v>0</v>
      </c>
    </row>
    <row r="371" spans="1:6">
      <c r="A371" s="258">
        <v>318</v>
      </c>
      <c r="B371" s="260" t="s">
        <v>1753</v>
      </c>
      <c r="C371" s="136" t="s">
        <v>559</v>
      </c>
      <c r="D371" s="228"/>
      <c r="E371" s="228"/>
      <c r="F371" s="228">
        <f t="shared" si="62"/>
        <v>0</v>
      </c>
    </row>
    <row r="372" spans="1:6">
      <c r="A372" s="258">
        <v>319</v>
      </c>
      <c r="B372" s="260" t="s">
        <v>1754</v>
      </c>
      <c r="C372" s="136" t="s">
        <v>560</v>
      </c>
      <c r="D372" s="228"/>
      <c r="E372" s="228"/>
      <c r="F372" s="228">
        <f t="shared" si="62"/>
        <v>0</v>
      </c>
    </row>
    <row r="373" spans="1:6">
      <c r="A373" s="243">
        <v>35</v>
      </c>
      <c r="B373" s="247" t="s">
        <v>1755</v>
      </c>
      <c r="C373" s="249" t="s">
        <v>117</v>
      </c>
      <c r="D373" s="262">
        <f t="shared" ref="D373" si="67">SUM(D374:D382)</f>
        <v>3129212.05</v>
      </c>
      <c r="E373" s="262">
        <f t="shared" ref="D373:E373" si="68">SUM(E374:E382)</f>
        <v>0</v>
      </c>
      <c r="F373" s="262">
        <f t="shared" si="62"/>
        <v>3129212.05</v>
      </c>
    </row>
    <row r="374" spans="1:6">
      <c r="A374" s="258">
        <v>320</v>
      </c>
      <c r="B374" s="260" t="s">
        <v>1756</v>
      </c>
      <c r="C374" s="136" t="s">
        <v>1757</v>
      </c>
      <c r="D374" s="228">
        <v>0</v>
      </c>
      <c r="E374" s="228"/>
      <c r="F374" s="228">
        <f t="shared" si="62"/>
        <v>0</v>
      </c>
    </row>
    <row r="375" spans="1:6">
      <c r="A375" s="258">
        <v>321</v>
      </c>
      <c r="B375" s="260" t="s">
        <v>1758</v>
      </c>
      <c r="C375" s="136" t="s">
        <v>1759</v>
      </c>
      <c r="D375" s="228">
        <v>3129212.05</v>
      </c>
      <c r="E375" s="228"/>
      <c r="F375" s="228">
        <f t="shared" si="62"/>
        <v>3129212.05</v>
      </c>
    </row>
    <row r="376" spans="1:6">
      <c r="A376" s="258">
        <v>322</v>
      </c>
      <c r="B376" s="260" t="s">
        <v>1760</v>
      </c>
      <c r="C376" s="136" t="s">
        <v>561</v>
      </c>
      <c r="D376" s="228">
        <v>0</v>
      </c>
      <c r="E376" s="228"/>
      <c r="F376" s="228">
        <f t="shared" si="62"/>
        <v>0</v>
      </c>
    </row>
    <row r="377" spans="1:6">
      <c r="A377" s="258">
        <v>323</v>
      </c>
      <c r="B377" s="260" t="s">
        <v>1761</v>
      </c>
      <c r="C377" s="136" t="s">
        <v>1762</v>
      </c>
      <c r="D377" s="228">
        <v>0</v>
      </c>
      <c r="E377" s="228"/>
      <c r="F377" s="228">
        <f t="shared" si="62"/>
        <v>0</v>
      </c>
    </row>
    <row r="378" spans="1:6">
      <c r="A378" s="258">
        <v>324</v>
      </c>
      <c r="B378" s="260" t="s">
        <v>1763</v>
      </c>
      <c r="C378" s="136" t="s">
        <v>1764</v>
      </c>
      <c r="D378" s="228">
        <v>0</v>
      </c>
      <c r="E378" s="228"/>
      <c r="F378" s="228">
        <f t="shared" si="62"/>
        <v>0</v>
      </c>
    </row>
    <row r="379" spans="1:6" ht="25.5">
      <c r="A379" s="258">
        <v>325</v>
      </c>
      <c r="B379" s="260" t="s">
        <v>1765</v>
      </c>
      <c r="C379" s="136" t="s">
        <v>562</v>
      </c>
      <c r="D379" s="228">
        <v>0</v>
      </c>
      <c r="E379" s="228"/>
      <c r="F379" s="228">
        <f t="shared" si="62"/>
        <v>0</v>
      </c>
    </row>
    <row r="380" spans="1:6">
      <c r="A380" s="258">
        <v>326</v>
      </c>
      <c r="B380" s="260" t="s">
        <v>1766</v>
      </c>
      <c r="C380" s="136" t="s">
        <v>119</v>
      </c>
      <c r="D380" s="228">
        <v>0</v>
      </c>
      <c r="E380" s="228"/>
      <c r="F380" s="228">
        <f t="shared" si="62"/>
        <v>0</v>
      </c>
    </row>
    <row r="381" spans="1:6">
      <c r="A381" s="258">
        <v>327</v>
      </c>
      <c r="B381" s="260" t="s">
        <v>1767</v>
      </c>
      <c r="C381" s="136" t="s">
        <v>15</v>
      </c>
      <c r="D381" s="228">
        <v>0</v>
      </c>
      <c r="E381" s="228"/>
      <c r="F381" s="228">
        <f t="shared" si="62"/>
        <v>0</v>
      </c>
    </row>
    <row r="382" spans="1:6">
      <c r="A382" s="258">
        <v>328</v>
      </c>
      <c r="B382" s="260" t="s">
        <v>1768</v>
      </c>
      <c r="C382" s="136" t="s">
        <v>16</v>
      </c>
      <c r="D382" s="228">
        <v>0</v>
      </c>
      <c r="E382" s="228"/>
      <c r="F382" s="228">
        <f t="shared" si="62"/>
        <v>0</v>
      </c>
    </row>
    <row r="383" spans="1:6">
      <c r="A383" s="243">
        <v>36</v>
      </c>
      <c r="B383" s="247" t="s">
        <v>1769</v>
      </c>
      <c r="C383" s="249" t="s">
        <v>59</v>
      </c>
      <c r="D383" s="262">
        <f t="shared" ref="D383" si="69">SUM(D384:D395)</f>
        <v>582286.04</v>
      </c>
      <c r="E383" s="262">
        <f t="shared" ref="D383:E383" si="70">SUM(E384:E395)</f>
        <v>0</v>
      </c>
      <c r="F383" s="262">
        <f t="shared" si="62"/>
        <v>582286.04</v>
      </c>
    </row>
    <row r="384" spans="1:6">
      <c r="A384" s="258">
        <v>329</v>
      </c>
      <c r="B384" s="260" t="s">
        <v>1770</v>
      </c>
      <c r="C384" s="136" t="s">
        <v>1289</v>
      </c>
      <c r="D384" s="228">
        <v>0</v>
      </c>
      <c r="E384" s="228"/>
      <c r="F384" s="228">
        <f t="shared" si="62"/>
        <v>0</v>
      </c>
    </row>
    <row r="385" spans="1:7">
      <c r="A385" s="258">
        <v>330</v>
      </c>
      <c r="B385" s="260" t="s">
        <v>1771</v>
      </c>
      <c r="C385" s="136" t="s">
        <v>563</v>
      </c>
      <c r="D385" s="228">
        <v>0</v>
      </c>
      <c r="E385" s="228"/>
      <c r="F385" s="228">
        <f t="shared" si="62"/>
        <v>0</v>
      </c>
      <c r="G385" s="168"/>
    </row>
    <row r="386" spans="1:7" ht="25.5">
      <c r="A386" s="258">
        <v>331</v>
      </c>
      <c r="B386" s="260" t="s">
        <v>1772</v>
      </c>
      <c r="C386" s="136" t="s">
        <v>1773</v>
      </c>
      <c r="D386" s="228">
        <v>0</v>
      </c>
      <c r="E386" s="228"/>
      <c r="F386" s="228">
        <f t="shared" si="62"/>
        <v>0</v>
      </c>
      <c r="G386" s="241"/>
    </row>
    <row r="387" spans="1:7" ht="25.5">
      <c r="A387" s="258">
        <v>332</v>
      </c>
      <c r="B387" s="260" t="s">
        <v>1774</v>
      </c>
      <c r="C387" s="136" t="s">
        <v>564</v>
      </c>
      <c r="D387" s="228">
        <v>0</v>
      </c>
      <c r="E387" s="228"/>
      <c r="F387" s="228">
        <f t="shared" si="62"/>
        <v>0</v>
      </c>
      <c r="G387" s="168"/>
    </row>
    <row r="388" spans="1:7" ht="25.5">
      <c r="A388" s="258">
        <v>333</v>
      </c>
      <c r="B388" s="260" t="s">
        <v>1775</v>
      </c>
      <c r="C388" s="136" t="s">
        <v>565</v>
      </c>
      <c r="D388" s="228">
        <v>0</v>
      </c>
      <c r="E388" s="228"/>
      <c r="F388" s="228">
        <f t="shared" si="62"/>
        <v>0</v>
      </c>
      <c r="G388" s="168"/>
    </row>
    <row r="389" spans="1:7">
      <c r="A389" s="258">
        <v>334</v>
      </c>
      <c r="B389" s="260" t="s">
        <v>1776</v>
      </c>
      <c r="C389" s="136" t="s">
        <v>566</v>
      </c>
      <c r="D389" s="228">
        <v>0</v>
      </c>
      <c r="E389" s="228"/>
      <c r="F389" s="228">
        <f t="shared" si="62"/>
        <v>0</v>
      </c>
      <c r="G389" s="168"/>
    </row>
    <row r="390" spans="1:7">
      <c r="A390" s="258">
        <v>335</v>
      </c>
      <c r="B390" s="260" t="s">
        <v>1777</v>
      </c>
      <c r="C390" s="136" t="s">
        <v>567</v>
      </c>
      <c r="D390" s="228">
        <v>0</v>
      </c>
      <c r="E390" s="228"/>
      <c r="F390" s="228">
        <f t="shared" si="62"/>
        <v>0</v>
      </c>
      <c r="G390" s="51"/>
    </row>
    <row r="391" spans="1:7" ht="38.25">
      <c r="A391" s="258">
        <v>336</v>
      </c>
      <c r="B391" s="260" t="s">
        <v>1778</v>
      </c>
      <c r="C391" s="136" t="s">
        <v>1779</v>
      </c>
      <c r="D391" s="228">
        <v>0</v>
      </c>
      <c r="E391" s="228"/>
      <c r="F391" s="228">
        <f t="shared" si="62"/>
        <v>0</v>
      </c>
      <c r="G391" s="168"/>
    </row>
    <row r="392" spans="1:7">
      <c r="A392" s="258">
        <v>337</v>
      </c>
      <c r="B392" s="260" t="s">
        <v>1780</v>
      </c>
      <c r="C392" s="136" t="s">
        <v>1781</v>
      </c>
      <c r="D392" s="228">
        <v>0</v>
      </c>
      <c r="E392" s="228"/>
      <c r="F392" s="228">
        <f t="shared" si="62"/>
        <v>0</v>
      </c>
      <c r="G392" s="168"/>
    </row>
    <row r="393" spans="1:7">
      <c r="A393" s="258">
        <v>338</v>
      </c>
      <c r="B393" s="260" t="s">
        <v>1782</v>
      </c>
      <c r="C393" s="136" t="s">
        <v>1783</v>
      </c>
      <c r="D393" s="228">
        <v>0</v>
      </c>
      <c r="E393" s="228"/>
      <c r="F393" s="228">
        <f t="shared" si="62"/>
        <v>0</v>
      </c>
    </row>
    <row r="394" spans="1:7">
      <c r="A394" s="258">
        <v>339</v>
      </c>
      <c r="B394" s="260" t="s">
        <v>1784</v>
      </c>
      <c r="C394" s="136" t="s">
        <v>1308</v>
      </c>
      <c r="D394" s="228">
        <v>0</v>
      </c>
      <c r="E394" s="228"/>
      <c r="F394" s="228">
        <f t="shared" si="62"/>
        <v>0</v>
      </c>
    </row>
    <row r="395" spans="1:7" ht="25.5">
      <c r="A395" s="258">
        <v>340</v>
      </c>
      <c r="B395" s="260" t="s">
        <v>1785</v>
      </c>
      <c r="C395" s="136" t="s">
        <v>145</v>
      </c>
      <c r="D395" s="228">
        <v>582286.04</v>
      </c>
      <c r="E395" s="228"/>
      <c r="F395" s="228">
        <f t="shared" si="62"/>
        <v>582286.04</v>
      </c>
    </row>
    <row r="396" spans="1:7">
      <c r="A396" s="243">
        <v>37</v>
      </c>
      <c r="B396" s="247" t="s">
        <v>1786</v>
      </c>
      <c r="C396" s="249" t="s">
        <v>568</v>
      </c>
      <c r="D396" s="262">
        <f t="shared" ref="D396" si="71">SUM(D397:D414)</f>
        <v>0</v>
      </c>
      <c r="E396" s="262">
        <f t="shared" ref="D396:E396" si="72">SUM(E397:E414)</f>
        <v>0</v>
      </c>
      <c r="F396" s="262">
        <f t="shared" si="62"/>
        <v>0</v>
      </c>
    </row>
    <row r="397" spans="1:7" ht="25.5">
      <c r="A397" s="258">
        <v>341</v>
      </c>
      <c r="B397" s="260" t="s">
        <v>1787</v>
      </c>
      <c r="C397" s="136" t="s">
        <v>1344</v>
      </c>
      <c r="D397" s="228"/>
      <c r="E397" s="228"/>
      <c r="F397" s="228">
        <f t="shared" si="62"/>
        <v>0</v>
      </c>
    </row>
    <row r="398" spans="1:7" ht="25.5">
      <c r="A398" s="258">
        <v>342</v>
      </c>
      <c r="B398" s="260" t="s">
        <v>1788</v>
      </c>
      <c r="C398" s="136" t="s">
        <v>1309</v>
      </c>
      <c r="D398" s="228"/>
      <c r="E398" s="228"/>
      <c r="F398" s="228">
        <f t="shared" si="62"/>
        <v>0</v>
      </c>
    </row>
    <row r="399" spans="1:7" ht="25.5">
      <c r="A399" s="258">
        <v>343</v>
      </c>
      <c r="B399" s="260" t="s">
        <v>1789</v>
      </c>
      <c r="C399" s="136" t="s">
        <v>1310</v>
      </c>
      <c r="D399" s="228"/>
      <c r="E399" s="228"/>
      <c r="F399" s="228">
        <f t="shared" si="62"/>
        <v>0</v>
      </c>
    </row>
    <row r="400" spans="1:7" ht="25.5">
      <c r="A400" s="258">
        <v>344</v>
      </c>
      <c r="B400" s="260" t="s">
        <v>1790</v>
      </c>
      <c r="C400" s="136" t="s">
        <v>1311</v>
      </c>
      <c r="D400" s="228"/>
      <c r="E400" s="228"/>
      <c r="F400" s="228">
        <f t="shared" si="62"/>
        <v>0</v>
      </c>
    </row>
    <row r="401" spans="1:6" ht="38.25">
      <c r="A401" s="258">
        <v>345</v>
      </c>
      <c r="B401" s="260" t="s">
        <v>1791</v>
      </c>
      <c r="C401" s="136" t="s">
        <v>1345</v>
      </c>
      <c r="D401" s="228"/>
      <c r="E401" s="228"/>
      <c r="F401" s="228">
        <f t="shared" si="62"/>
        <v>0</v>
      </c>
    </row>
    <row r="402" spans="1:6" ht="38.25">
      <c r="A402" s="258">
        <v>346</v>
      </c>
      <c r="B402" s="260" t="s">
        <v>1792</v>
      </c>
      <c r="C402" s="136" t="s">
        <v>1312</v>
      </c>
      <c r="D402" s="228"/>
      <c r="E402" s="228"/>
      <c r="F402" s="228">
        <f t="shared" si="62"/>
        <v>0</v>
      </c>
    </row>
    <row r="403" spans="1:6" ht="38.25">
      <c r="A403" s="258">
        <v>347</v>
      </c>
      <c r="B403" s="260" t="s">
        <v>1793</v>
      </c>
      <c r="C403" s="136" t="s">
        <v>1313</v>
      </c>
      <c r="D403" s="228"/>
      <c r="E403" s="228"/>
      <c r="F403" s="228">
        <f t="shared" si="62"/>
        <v>0</v>
      </c>
    </row>
    <row r="404" spans="1:6">
      <c r="A404" s="258">
        <v>348</v>
      </c>
      <c r="B404" s="260" t="s">
        <v>1794</v>
      </c>
      <c r="C404" s="136" t="s">
        <v>1346</v>
      </c>
      <c r="D404" s="228"/>
      <c r="E404" s="228"/>
      <c r="F404" s="228">
        <f t="shared" si="62"/>
        <v>0</v>
      </c>
    </row>
    <row r="405" spans="1:6">
      <c r="A405" s="258">
        <v>349</v>
      </c>
      <c r="B405" s="260" t="s">
        <v>1795</v>
      </c>
      <c r="C405" s="136" t="s">
        <v>1347</v>
      </c>
      <c r="D405" s="228"/>
      <c r="E405" s="228"/>
      <c r="F405" s="228">
        <f t="shared" ref="F405:F417" si="73">D405+E405</f>
        <v>0</v>
      </c>
    </row>
    <row r="406" spans="1:6">
      <c r="A406" s="258">
        <v>350</v>
      </c>
      <c r="B406" s="260" t="s">
        <v>1796</v>
      </c>
      <c r="C406" s="136" t="s">
        <v>1348</v>
      </c>
      <c r="D406" s="228"/>
      <c r="E406" s="228"/>
      <c r="F406" s="228">
        <f t="shared" si="73"/>
        <v>0</v>
      </c>
    </row>
    <row r="407" spans="1:6" ht="25.5">
      <c r="A407" s="258">
        <v>351</v>
      </c>
      <c r="B407" s="260" t="s">
        <v>1797</v>
      </c>
      <c r="C407" s="136" t="s">
        <v>1798</v>
      </c>
      <c r="D407" s="228"/>
      <c r="E407" s="228"/>
      <c r="F407" s="228">
        <f t="shared" si="73"/>
        <v>0</v>
      </c>
    </row>
    <row r="408" spans="1:6" ht="25.5">
      <c r="A408" s="258">
        <v>352</v>
      </c>
      <c r="B408" s="260" t="s">
        <v>1799</v>
      </c>
      <c r="C408" s="136" t="s">
        <v>1349</v>
      </c>
      <c r="D408" s="228"/>
      <c r="E408" s="228"/>
      <c r="F408" s="228">
        <f t="shared" si="73"/>
        <v>0</v>
      </c>
    </row>
    <row r="409" spans="1:6" ht="25.5">
      <c r="A409" s="258">
        <v>353</v>
      </c>
      <c r="B409" s="260" t="s">
        <v>1800</v>
      </c>
      <c r="C409" s="136" t="s">
        <v>1350</v>
      </c>
      <c r="D409" s="228"/>
      <c r="E409" s="228"/>
      <c r="F409" s="228">
        <f t="shared" si="73"/>
        <v>0</v>
      </c>
    </row>
    <row r="410" spans="1:6" ht="25.5">
      <c r="A410" s="258">
        <v>354</v>
      </c>
      <c r="B410" s="260" t="s">
        <v>1801</v>
      </c>
      <c r="C410" s="136" t="s">
        <v>1290</v>
      </c>
      <c r="D410" s="228"/>
      <c r="E410" s="228"/>
      <c r="F410" s="228">
        <f t="shared" si="73"/>
        <v>0</v>
      </c>
    </row>
    <row r="411" spans="1:6" ht="25.5">
      <c r="A411" s="258">
        <v>355</v>
      </c>
      <c r="B411" s="260" t="s">
        <v>1802</v>
      </c>
      <c r="C411" s="136" t="s">
        <v>1291</v>
      </c>
      <c r="D411" s="228"/>
      <c r="E411" s="228"/>
      <c r="F411" s="228">
        <f t="shared" si="73"/>
        <v>0</v>
      </c>
    </row>
    <row r="412" spans="1:6" ht="38.25">
      <c r="A412" s="258">
        <v>356</v>
      </c>
      <c r="B412" s="260" t="s">
        <v>1803</v>
      </c>
      <c r="C412" s="136" t="s">
        <v>1292</v>
      </c>
      <c r="D412" s="228"/>
      <c r="E412" s="228"/>
      <c r="F412" s="228">
        <f t="shared" si="73"/>
        <v>0</v>
      </c>
    </row>
    <row r="413" spans="1:6" ht="25.5">
      <c r="A413" s="258">
        <v>357</v>
      </c>
      <c r="B413" s="260" t="s">
        <v>1804</v>
      </c>
      <c r="C413" s="136" t="s">
        <v>569</v>
      </c>
      <c r="D413" s="228"/>
      <c r="E413" s="228"/>
      <c r="F413" s="228">
        <f t="shared" si="73"/>
        <v>0</v>
      </c>
    </row>
    <row r="414" spans="1:6" ht="25.5">
      <c r="A414" s="258">
        <v>358</v>
      </c>
      <c r="B414" s="260" t="s">
        <v>1805</v>
      </c>
      <c r="C414" s="136" t="s">
        <v>1293</v>
      </c>
      <c r="D414" s="228"/>
      <c r="E414" s="228"/>
      <c r="F414" s="228">
        <f t="shared" si="73"/>
        <v>0</v>
      </c>
    </row>
    <row r="415" spans="1:6">
      <c r="A415" s="243">
        <v>38</v>
      </c>
      <c r="B415" s="247" t="s">
        <v>1806</v>
      </c>
      <c r="C415" s="256" t="s">
        <v>1314</v>
      </c>
      <c r="D415" s="262">
        <f t="shared" ref="D415:E415" si="74">SUM(D416)</f>
        <v>0</v>
      </c>
      <c r="E415" s="262">
        <f t="shared" si="74"/>
        <v>0</v>
      </c>
      <c r="F415" s="262">
        <f t="shared" si="73"/>
        <v>0</v>
      </c>
    </row>
    <row r="416" spans="1:6">
      <c r="A416" s="258">
        <v>359</v>
      </c>
      <c r="B416" s="260" t="s">
        <v>1807</v>
      </c>
      <c r="C416" s="136" t="s">
        <v>1315</v>
      </c>
      <c r="D416" s="228"/>
      <c r="E416" s="228"/>
      <c r="F416" s="228">
        <f t="shared" si="73"/>
        <v>0</v>
      </c>
    </row>
    <row r="417" spans="1:6">
      <c r="A417" s="245"/>
      <c r="B417" s="246"/>
      <c r="C417" s="257" t="s">
        <v>377</v>
      </c>
      <c r="D417" s="262">
        <f>D20+D22+D36+D39+D46+D58+D62+D64+D66+D77+D85+D90+D105+D113+D117+D135+D148+D156+D160+D216+D227+D236+D241+D248+D253+D266+D268+D283+D289+D303+D319+D339+D358+D367+D373+D383+D396+D415</f>
        <v>150833141.72</v>
      </c>
      <c r="E417" s="262">
        <f>E20+E22+E36+E39+E46+E58+E62+E64+E66+E77+E85+E90+E105+E113+E117+E135+E148+E156+E160+E216+E227+E236+E241+E248+E253+E266+E268+E283+E289+E303+E319+E339+E358+E367+E373+E383+E396+E415</f>
        <v>0</v>
      </c>
      <c r="F417" s="262">
        <f t="shared" si="73"/>
        <v>150833141.72</v>
      </c>
    </row>
    <row r="418" spans="1:6">
      <c r="C418" s="155"/>
      <c r="D418" s="155"/>
      <c r="E418" s="234"/>
      <c r="F418" s="234"/>
    </row>
    <row r="419" spans="1:6">
      <c r="C419" s="155" t="s">
        <v>184</v>
      </c>
      <c r="D419" s="298" t="s">
        <v>1869</v>
      </c>
      <c r="E419" s="298"/>
      <c r="F419" s="298"/>
    </row>
    <row r="420" spans="1:6">
      <c r="C420" s="155"/>
      <c r="D420" s="316" t="s">
        <v>185</v>
      </c>
      <c r="E420" s="316"/>
      <c r="F420" s="316"/>
    </row>
    <row r="421" spans="1:6">
      <c r="C421" s="155" t="s">
        <v>186</v>
      </c>
      <c r="D421" s="298" t="s">
        <v>1870</v>
      </c>
      <c r="E421" s="298"/>
      <c r="F421" s="298"/>
    </row>
    <row r="422" spans="1:6">
      <c r="C422" s="155" t="s">
        <v>187</v>
      </c>
      <c r="D422" s="314" t="s">
        <v>185</v>
      </c>
      <c r="E422" s="314"/>
      <c r="F422" s="314"/>
    </row>
    <row r="423" spans="1:6">
      <c r="C423" s="93"/>
      <c r="D423" s="41"/>
      <c r="E423" s="41"/>
      <c r="F423" s="41"/>
    </row>
    <row r="424" spans="1:6">
      <c r="C424" s="155" t="s">
        <v>253</v>
      </c>
      <c r="D424" s="298" t="s">
        <v>1871</v>
      </c>
      <c r="E424" s="298"/>
      <c r="F424" s="298"/>
    </row>
    <row r="425" spans="1:6">
      <c r="C425" s="93"/>
      <c r="D425" s="314" t="s">
        <v>185</v>
      </c>
      <c r="E425" s="314"/>
      <c r="F425" s="314"/>
    </row>
  </sheetData>
  <protectedRanges>
    <protectedRange sqref="B12" name="Диапазон5"/>
    <protectedRange sqref="F401 F407 F403:F405 G391 G387:G388 G385" name="Диапазон53_1"/>
    <protectedRange sqref="E419:F419 E421:F421 E424:F424" name="Диапазон53_1_2"/>
  </protectedRanges>
  <autoFilter ref="A19:G401"/>
  <mergeCells count="21">
    <mergeCell ref="D424:F424"/>
    <mergeCell ref="D425:F425"/>
    <mergeCell ref="A17:A18"/>
    <mergeCell ref="D419:F419"/>
    <mergeCell ref="D420:F420"/>
    <mergeCell ref="D421:F421"/>
    <mergeCell ref="D422:F422"/>
    <mergeCell ref="B17:B18"/>
    <mergeCell ref="C17:C18"/>
    <mergeCell ref="D17:F17"/>
    <mergeCell ref="B6:F6"/>
    <mergeCell ref="D1:F1"/>
    <mergeCell ref="D3:F3"/>
    <mergeCell ref="B4:F4"/>
    <mergeCell ref="B5:F5"/>
    <mergeCell ref="C2:F2"/>
    <mergeCell ref="B7:F7"/>
    <mergeCell ref="B8:F8"/>
    <mergeCell ref="B9:F9"/>
    <mergeCell ref="D12:F12"/>
    <mergeCell ref="D13:F13"/>
  </mergeCells>
  <pageMargins left="0.47244094488188981" right="0" top="0.38" bottom="0.41" header="0.19685039370078741" footer="0.15748031496062992"/>
  <pageSetup paperSize="9" scale="73" fitToHeight="100" orientation="portrait" r:id="rId1"/>
  <headerFooter alignWithMargins="0"/>
  <colBreaks count="1" manualBreakCount="1">
    <brk id="6" min="3" max="96" man="1"/>
  </colBreaks>
</worksheet>
</file>

<file path=xl/worksheets/sheet4.xml><?xml version="1.0" encoding="utf-8"?>
<worksheet xmlns="http://schemas.openxmlformats.org/spreadsheetml/2006/main" xmlns:r="http://schemas.openxmlformats.org/officeDocument/2006/relationships">
  <sheetPr>
    <pageSetUpPr fitToPage="1"/>
  </sheetPr>
  <dimension ref="A1:G44"/>
  <sheetViews>
    <sheetView view="pageBreakPreview" zoomScale="75" zoomScaleNormal="85" zoomScaleSheetLayoutView="75" workbookViewId="0">
      <pane xSplit="3" ySplit="16" topLeftCell="D17" activePane="bottomRight" state="frozen"/>
      <selection pane="topRight" activeCell="D1" sqref="D1"/>
      <selection pane="bottomLeft" activeCell="A17" sqref="A17"/>
      <selection pane="bottomRight" activeCell="K36" sqref="K36"/>
    </sheetView>
  </sheetViews>
  <sheetFormatPr defaultColWidth="10.6640625" defaultRowHeight="12.75"/>
  <cols>
    <col min="1" max="1" width="8.1640625" style="159" customWidth="1"/>
    <col min="2" max="2" width="13" style="160" customWidth="1"/>
    <col min="3" max="3" width="77.5" style="160" customWidth="1"/>
    <col min="4" max="4" width="18.83203125" style="170" customWidth="1"/>
    <col min="5" max="5" width="20.5" style="170" customWidth="1"/>
    <col min="6" max="6" width="20" style="170" customWidth="1"/>
    <col min="7" max="7" width="14.1640625" style="159" customWidth="1"/>
    <col min="8" max="16384" width="10.6640625" style="159"/>
  </cols>
  <sheetData>
    <row r="1" spans="1:6" ht="88.5" customHeight="1">
      <c r="C1" s="319" t="s">
        <v>1351</v>
      </c>
      <c r="D1" s="319"/>
      <c r="E1" s="319"/>
      <c r="F1" s="319"/>
    </row>
    <row r="2" spans="1:6" hidden="1">
      <c r="C2" s="161"/>
      <c r="D2" s="155"/>
      <c r="E2" s="155"/>
      <c r="F2" s="162"/>
    </row>
    <row r="3" spans="1:6" s="163" customFormat="1">
      <c r="B3" s="161"/>
      <c r="C3" s="161"/>
      <c r="D3" s="155"/>
      <c r="E3" s="323"/>
      <c r="F3" s="323"/>
    </row>
    <row r="4" spans="1:6" s="163" customFormat="1">
      <c r="B4" s="297" t="s">
        <v>590</v>
      </c>
      <c r="C4" s="297"/>
      <c r="D4" s="297"/>
      <c r="E4" s="297"/>
      <c r="F4" s="297"/>
    </row>
    <row r="5" spans="1:6" s="163" customFormat="1">
      <c r="B5" s="297" t="s">
        <v>589</v>
      </c>
      <c r="C5" s="297"/>
      <c r="D5" s="297"/>
      <c r="E5" s="297"/>
      <c r="F5" s="297"/>
    </row>
    <row r="6" spans="1:6" s="163" customFormat="1" ht="3" customHeight="1">
      <c r="B6" s="297"/>
      <c r="C6" s="297"/>
      <c r="D6" s="297"/>
      <c r="E6" s="297"/>
      <c r="F6" s="297"/>
    </row>
    <row r="7" spans="1:6" s="163" customFormat="1">
      <c r="B7" s="306" t="s">
        <v>596</v>
      </c>
      <c r="C7" s="306"/>
      <c r="D7" s="307"/>
      <c r="E7" s="307"/>
      <c r="F7" s="307"/>
    </row>
    <row r="8" spans="1:6" s="163" customFormat="1">
      <c r="B8" s="52"/>
      <c r="C8" s="145" t="s">
        <v>1353</v>
      </c>
      <c r="D8" s="164" t="s">
        <v>593</v>
      </c>
      <c r="E8" s="164"/>
      <c r="F8" s="164"/>
    </row>
    <row r="9" spans="1:6" s="163" customFormat="1" hidden="1">
      <c r="B9" s="52"/>
      <c r="C9" s="52"/>
      <c r="D9" s="52"/>
      <c r="E9" s="52"/>
      <c r="F9" s="100"/>
    </row>
    <row r="10" spans="1:6" s="163" customFormat="1">
      <c r="B10" s="53" t="s">
        <v>570</v>
      </c>
      <c r="C10" s="55"/>
      <c r="D10" s="310"/>
      <c r="E10" s="310"/>
      <c r="F10" s="310"/>
    </row>
    <row r="11" spans="1:6" s="163" customFormat="1">
      <c r="B11" s="58"/>
      <c r="C11" s="58" t="s">
        <v>382</v>
      </c>
      <c r="D11" s="308" t="s">
        <v>378</v>
      </c>
      <c r="E11" s="308"/>
      <c r="F11" s="308"/>
    </row>
    <row r="12" spans="1:6" s="163" customFormat="1" hidden="1">
      <c r="B12" s="100"/>
      <c r="C12" s="100"/>
      <c r="D12" s="100"/>
      <c r="E12" s="100"/>
      <c r="F12" s="100"/>
    </row>
    <row r="13" spans="1:6" s="163" customFormat="1">
      <c r="B13" s="161"/>
      <c r="C13" s="161"/>
      <c r="D13" s="165"/>
      <c r="E13" s="165"/>
    </row>
    <row r="14" spans="1:6" s="155" customFormat="1" ht="26.25" customHeight="1">
      <c r="A14" s="320" t="s">
        <v>189</v>
      </c>
      <c r="B14" s="324" t="s">
        <v>255</v>
      </c>
      <c r="C14" s="318" t="s">
        <v>588</v>
      </c>
      <c r="D14" s="318" t="s">
        <v>587</v>
      </c>
      <c r="E14" s="318" t="s">
        <v>597</v>
      </c>
      <c r="F14" s="318" t="s">
        <v>586</v>
      </c>
    </row>
    <row r="15" spans="1:6" s="155" customFormat="1" ht="47.25" customHeight="1">
      <c r="A15" s="320"/>
      <c r="B15" s="325"/>
      <c r="C15" s="318"/>
      <c r="D15" s="318"/>
      <c r="E15" s="318"/>
      <c r="F15" s="326"/>
    </row>
    <row r="16" spans="1:6" s="155" customFormat="1">
      <c r="A16" s="166">
        <v>1</v>
      </c>
      <c r="B16" s="167">
        <v>2</v>
      </c>
      <c r="C16" s="166">
        <v>3</v>
      </c>
      <c r="D16" s="167">
        <v>3</v>
      </c>
      <c r="E16" s="166">
        <v>4</v>
      </c>
      <c r="F16" s="167">
        <v>5</v>
      </c>
    </row>
    <row r="17" spans="1:7" s="2" customFormat="1" ht="25.5">
      <c r="A17" s="258">
        <v>341</v>
      </c>
      <c r="B17" s="260" t="s">
        <v>1787</v>
      </c>
      <c r="C17" s="136" t="s">
        <v>1344</v>
      </c>
      <c r="D17" s="263">
        <f>КСГ_1.2!D393</f>
        <v>0</v>
      </c>
      <c r="E17" s="263">
        <f>КСГ_1.2!E393</f>
        <v>0</v>
      </c>
      <c r="F17" s="264">
        <f>'КСГ стоимость_1.3'!F397</f>
        <v>0</v>
      </c>
      <c r="G17" s="1"/>
    </row>
    <row r="18" spans="1:7" s="2" customFormat="1" ht="25.5">
      <c r="A18" s="258">
        <v>342</v>
      </c>
      <c r="B18" s="260" t="s">
        <v>1788</v>
      </c>
      <c r="C18" s="136" t="s">
        <v>1309</v>
      </c>
      <c r="D18" s="263">
        <f>КСГ_1.2!D394</f>
        <v>0</v>
      </c>
      <c r="E18" s="263">
        <f>КСГ_1.2!E394</f>
        <v>0</v>
      </c>
      <c r="F18" s="264">
        <f>'КСГ стоимость_1.3'!F398</f>
        <v>0</v>
      </c>
      <c r="G18" s="1"/>
    </row>
    <row r="19" spans="1:7" s="2" customFormat="1" ht="25.5">
      <c r="A19" s="258">
        <v>343</v>
      </c>
      <c r="B19" s="260" t="s">
        <v>1789</v>
      </c>
      <c r="C19" s="136" t="s">
        <v>1310</v>
      </c>
      <c r="D19" s="263">
        <f>КСГ_1.2!D395</f>
        <v>0</v>
      </c>
      <c r="E19" s="263">
        <f>КСГ_1.2!E395</f>
        <v>0</v>
      </c>
      <c r="F19" s="264">
        <f>'КСГ стоимость_1.3'!F399</f>
        <v>0</v>
      </c>
      <c r="G19" s="1"/>
    </row>
    <row r="20" spans="1:7" s="2" customFormat="1" ht="25.5">
      <c r="A20" s="258">
        <v>344</v>
      </c>
      <c r="B20" s="260" t="s">
        <v>1790</v>
      </c>
      <c r="C20" s="136" t="s">
        <v>1311</v>
      </c>
      <c r="D20" s="263">
        <f>КСГ_1.2!D396</f>
        <v>0</v>
      </c>
      <c r="E20" s="263">
        <f>КСГ_1.2!E396</f>
        <v>0</v>
      </c>
      <c r="F20" s="264">
        <f>'КСГ стоимость_1.3'!F400</f>
        <v>0</v>
      </c>
      <c r="G20" s="1"/>
    </row>
    <row r="21" spans="1:7" s="2" customFormat="1" ht="25.5">
      <c r="A21" s="258">
        <v>345</v>
      </c>
      <c r="B21" s="260" t="s">
        <v>1791</v>
      </c>
      <c r="C21" s="136" t="s">
        <v>1345</v>
      </c>
      <c r="D21" s="263">
        <f>КСГ_1.2!D397</f>
        <v>0</v>
      </c>
      <c r="E21" s="263">
        <f>КСГ_1.2!E397</f>
        <v>0</v>
      </c>
      <c r="F21" s="264">
        <f>'КСГ стоимость_1.3'!F401</f>
        <v>0</v>
      </c>
      <c r="G21" s="1"/>
    </row>
    <row r="22" spans="1:7" s="2" customFormat="1" ht="25.5">
      <c r="A22" s="258">
        <v>346</v>
      </c>
      <c r="B22" s="260" t="s">
        <v>1792</v>
      </c>
      <c r="C22" s="136" t="s">
        <v>1312</v>
      </c>
      <c r="D22" s="263">
        <f>КСГ_1.2!D398</f>
        <v>0</v>
      </c>
      <c r="E22" s="263">
        <f>КСГ_1.2!E398</f>
        <v>0</v>
      </c>
      <c r="F22" s="264">
        <f>'КСГ стоимость_1.3'!F402</f>
        <v>0</v>
      </c>
      <c r="G22" s="1"/>
    </row>
    <row r="23" spans="1:7" s="2" customFormat="1" ht="25.5">
      <c r="A23" s="258">
        <v>347</v>
      </c>
      <c r="B23" s="260" t="s">
        <v>1793</v>
      </c>
      <c r="C23" s="136" t="s">
        <v>1313</v>
      </c>
      <c r="D23" s="263">
        <f>КСГ_1.2!D399</f>
        <v>0</v>
      </c>
      <c r="E23" s="263">
        <f>КСГ_1.2!E399</f>
        <v>0</v>
      </c>
      <c r="F23" s="264">
        <f>'КСГ стоимость_1.3'!F403</f>
        <v>0</v>
      </c>
      <c r="G23" s="1"/>
    </row>
    <row r="24" spans="1:7" s="2" customFormat="1">
      <c r="A24" s="258">
        <v>348</v>
      </c>
      <c r="B24" s="260" t="s">
        <v>1794</v>
      </c>
      <c r="C24" s="136" t="s">
        <v>1346</v>
      </c>
      <c r="D24" s="263">
        <f>КСГ_1.2!D400</f>
        <v>0</v>
      </c>
      <c r="E24" s="263">
        <f>КСГ_1.2!E400</f>
        <v>0</v>
      </c>
      <c r="F24" s="264">
        <f>'КСГ стоимость_1.3'!F404</f>
        <v>0</v>
      </c>
      <c r="G24" s="1"/>
    </row>
    <row r="25" spans="1:7" s="2" customFormat="1">
      <c r="A25" s="258">
        <v>349</v>
      </c>
      <c r="B25" s="260" t="s">
        <v>1795</v>
      </c>
      <c r="C25" s="136" t="s">
        <v>1347</v>
      </c>
      <c r="D25" s="263">
        <f>КСГ_1.2!D401</f>
        <v>0</v>
      </c>
      <c r="E25" s="263">
        <f>КСГ_1.2!E401</f>
        <v>0</v>
      </c>
      <c r="F25" s="264">
        <f>'КСГ стоимость_1.3'!F405</f>
        <v>0</v>
      </c>
      <c r="G25" s="1"/>
    </row>
    <row r="26" spans="1:7" s="2" customFormat="1">
      <c r="A26" s="258">
        <v>350</v>
      </c>
      <c r="B26" s="260" t="s">
        <v>1796</v>
      </c>
      <c r="C26" s="136" t="s">
        <v>1348</v>
      </c>
      <c r="D26" s="263">
        <f>КСГ_1.2!D402</f>
        <v>0</v>
      </c>
      <c r="E26" s="263">
        <f>КСГ_1.2!E402</f>
        <v>0</v>
      </c>
      <c r="F26" s="264">
        <f>'КСГ стоимость_1.3'!F406</f>
        <v>0</v>
      </c>
      <c r="G26" s="1"/>
    </row>
    <row r="27" spans="1:7" s="2" customFormat="1" ht="25.5">
      <c r="A27" s="258">
        <v>351</v>
      </c>
      <c r="B27" s="260" t="s">
        <v>1797</v>
      </c>
      <c r="C27" s="136" t="s">
        <v>1798</v>
      </c>
      <c r="D27" s="263">
        <f>КСГ_1.2!D403</f>
        <v>0</v>
      </c>
      <c r="E27" s="263">
        <f>КСГ_1.2!E403</f>
        <v>0</v>
      </c>
      <c r="F27" s="264">
        <f>'КСГ стоимость_1.3'!F407</f>
        <v>0</v>
      </c>
      <c r="G27" s="1"/>
    </row>
    <row r="28" spans="1:7" s="2" customFormat="1" ht="25.5">
      <c r="A28" s="258">
        <v>352</v>
      </c>
      <c r="B28" s="260" t="s">
        <v>1799</v>
      </c>
      <c r="C28" s="136" t="s">
        <v>1349</v>
      </c>
      <c r="D28" s="263">
        <f>КСГ_1.2!D404</f>
        <v>0</v>
      </c>
      <c r="E28" s="263">
        <f>КСГ_1.2!E404</f>
        <v>0</v>
      </c>
      <c r="F28" s="264">
        <f>'КСГ стоимость_1.3'!F408</f>
        <v>0</v>
      </c>
      <c r="G28" s="1"/>
    </row>
    <row r="29" spans="1:7" s="2" customFormat="1" ht="25.5">
      <c r="A29" s="258">
        <v>353</v>
      </c>
      <c r="B29" s="260" t="s">
        <v>1800</v>
      </c>
      <c r="C29" s="136" t="s">
        <v>1350</v>
      </c>
      <c r="D29" s="263">
        <f>КСГ_1.2!D405</f>
        <v>0</v>
      </c>
      <c r="E29" s="263">
        <f>КСГ_1.2!E405</f>
        <v>0</v>
      </c>
      <c r="F29" s="264">
        <f>'КСГ стоимость_1.3'!F409</f>
        <v>0</v>
      </c>
      <c r="G29" s="1"/>
    </row>
    <row r="30" spans="1:7" s="2" customFormat="1" ht="25.5">
      <c r="A30" s="258">
        <v>354</v>
      </c>
      <c r="B30" s="260" t="s">
        <v>1801</v>
      </c>
      <c r="C30" s="136" t="s">
        <v>1290</v>
      </c>
      <c r="D30" s="263">
        <f>КСГ_1.2!D406</f>
        <v>0</v>
      </c>
      <c r="E30" s="263">
        <f>КСГ_1.2!E406</f>
        <v>0</v>
      </c>
      <c r="F30" s="264">
        <f>'КСГ стоимость_1.3'!F410</f>
        <v>0</v>
      </c>
      <c r="G30" s="1"/>
    </row>
    <row r="31" spans="1:7" s="163" customFormat="1" ht="25.5">
      <c r="A31" s="258">
        <v>355</v>
      </c>
      <c r="B31" s="260" t="s">
        <v>1802</v>
      </c>
      <c r="C31" s="136" t="s">
        <v>1291</v>
      </c>
      <c r="D31" s="263">
        <f>КСГ_1.2!D407</f>
        <v>0</v>
      </c>
      <c r="E31" s="263">
        <f>КСГ_1.2!E407</f>
        <v>0</v>
      </c>
      <c r="F31" s="264">
        <f>'КСГ стоимость_1.3'!F411</f>
        <v>0</v>
      </c>
      <c r="G31" s="1"/>
    </row>
    <row r="32" spans="1:7" s="163" customFormat="1" ht="38.25">
      <c r="A32" s="258">
        <v>356</v>
      </c>
      <c r="B32" s="260" t="s">
        <v>1803</v>
      </c>
      <c r="C32" s="136" t="s">
        <v>1292</v>
      </c>
      <c r="D32" s="263">
        <f>КСГ_1.2!D408</f>
        <v>0</v>
      </c>
      <c r="E32" s="263">
        <f>КСГ_1.2!E408</f>
        <v>0</v>
      </c>
      <c r="F32" s="264">
        <f>'КСГ стоимость_1.3'!F412</f>
        <v>0</v>
      </c>
      <c r="G32" s="1"/>
    </row>
    <row r="33" spans="1:7" s="163" customFormat="1" ht="25.5">
      <c r="A33" s="258">
        <v>357</v>
      </c>
      <c r="B33" s="260" t="s">
        <v>1804</v>
      </c>
      <c r="C33" s="136" t="s">
        <v>569</v>
      </c>
      <c r="D33" s="263">
        <f>КСГ_1.2!D409</f>
        <v>0</v>
      </c>
      <c r="E33" s="263">
        <f>КСГ_1.2!E409</f>
        <v>0</v>
      </c>
      <c r="F33" s="264">
        <f>'КСГ стоимость_1.3'!F413</f>
        <v>0</v>
      </c>
      <c r="G33" s="1"/>
    </row>
    <row r="34" spans="1:7" ht="25.5">
      <c r="A34" s="258">
        <v>358</v>
      </c>
      <c r="B34" s="260" t="s">
        <v>1805</v>
      </c>
      <c r="C34" s="136" t="s">
        <v>1293</v>
      </c>
      <c r="D34" s="263">
        <f>КСГ_1.2!D410</f>
        <v>0</v>
      </c>
      <c r="E34" s="263">
        <f>КСГ_1.2!E410</f>
        <v>0</v>
      </c>
      <c r="F34" s="264">
        <f>'КСГ стоимость_1.3'!F414</f>
        <v>0</v>
      </c>
      <c r="G34" s="1"/>
    </row>
    <row r="35" spans="1:7">
      <c r="A35" s="265"/>
      <c r="B35" s="266"/>
      <c r="C35" s="267" t="s">
        <v>377</v>
      </c>
      <c r="D35" s="268">
        <f>SUM(D17:D34)</f>
        <v>0</v>
      </c>
      <c r="E35" s="268">
        <f>SUM(E17:E34)</f>
        <v>0</v>
      </c>
      <c r="F35" s="269">
        <f>SUM(F17:F34)</f>
        <v>0</v>
      </c>
      <c r="G35" s="168"/>
    </row>
    <row r="36" spans="1:7" s="163" customFormat="1">
      <c r="B36" s="161"/>
      <c r="C36" s="161"/>
      <c r="D36" s="155"/>
      <c r="E36" s="155"/>
      <c r="F36" s="155"/>
      <c r="G36" s="168"/>
    </row>
    <row r="37" spans="1:7" s="163" customFormat="1">
      <c r="B37" s="161"/>
      <c r="C37" s="155" t="s">
        <v>184</v>
      </c>
      <c r="D37" s="169"/>
      <c r="E37" s="169"/>
      <c r="F37" s="169"/>
      <c r="G37" s="51"/>
    </row>
    <row r="38" spans="1:7" s="163" customFormat="1">
      <c r="B38" s="161"/>
      <c r="C38" s="155"/>
      <c r="D38" s="321" t="s">
        <v>185</v>
      </c>
      <c r="E38" s="321"/>
      <c r="F38" s="321"/>
      <c r="G38" s="168"/>
    </row>
    <row r="39" spans="1:7" s="163" customFormat="1">
      <c r="B39" s="161"/>
      <c r="C39" s="155" t="s">
        <v>186</v>
      </c>
      <c r="D39" s="169"/>
      <c r="E39" s="169"/>
      <c r="F39" s="169"/>
      <c r="G39" s="168"/>
    </row>
    <row r="40" spans="1:7" s="163" customFormat="1">
      <c r="B40" s="161"/>
      <c r="C40" s="155" t="s">
        <v>187</v>
      </c>
      <c r="D40" s="322" t="s">
        <v>185</v>
      </c>
      <c r="E40" s="322"/>
      <c r="F40" s="322"/>
    </row>
    <row r="41" spans="1:7">
      <c r="A41" s="163"/>
      <c r="B41" s="161"/>
      <c r="C41" s="93"/>
      <c r="D41" s="41"/>
      <c r="E41" s="41"/>
      <c r="F41" s="41"/>
    </row>
    <row r="42" spans="1:7">
      <c r="A42" s="163"/>
      <c r="B42" s="161"/>
      <c r="C42" s="155" t="s">
        <v>253</v>
      </c>
      <c r="D42" s="169"/>
      <c r="E42" s="169"/>
      <c r="F42" s="169"/>
    </row>
    <row r="43" spans="1:7">
      <c r="A43" s="163"/>
      <c r="B43" s="161"/>
      <c r="C43" s="93"/>
      <c r="D43" s="322" t="s">
        <v>185</v>
      </c>
      <c r="E43" s="322"/>
      <c r="F43" s="322"/>
    </row>
    <row r="44" spans="1:7">
      <c r="A44" s="163"/>
      <c r="B44" s="161"/>
      <c r="C44" s="161"/>
      <c r="D44" s="155"/>
      <c r="E44" s="155"/>
      <c r="F44" s="155"/>
    </row>
  </sheetData>
  <protectedRanges>
    <protectedRange sqref="B10:C10" name="Диапазон5"/>
    <protectedRange sqref="E37:F37 E39:F39 E42:F42 G38 G35" name="Диапазон53_1_2_1"/>
  </protectedRanges>
  <autoFilter ref="A16:G16"/>
  <mergeCells count="17">
    <mergeCell ref="D43:F43"/>
    <mergeCell ref="E3:F3"/>
    <mergeCell ref="B4:F4"/>
    <mergeCell ref="B5:F5"/>
    <mergeCell ref="C14:C15"/>
    <mergeCell ref="D10:F10"/>
    <mergeCell ref="D11:F11"/>
    <mergeCell ref="B14:B15"/>
    <mergeCell ref="D14:D15"/>
    <mergeCell ref="F14:F15"/>
    <mergeCell ref="B6:F6"/>
    <mergeCell ref="B7:F7"/>
    <mergeCell ref="E14:E15"/>
    <mergeCell ref="C1:F1"/>
    <mergeCell ref="A14:A15"/>
    <mergeCell ref="D38:F38"/>
    <mergeCell ref="D40:F40"/>
  </mergeCells>
  <pageMargins left="0.47244094488188981" right="0" top="0.43" bottom="0.23622047244094491" header="0.19685039370078741" footer="0.15748031496062992"/>
  <pageSetup paperSize="9" scale="68" orientation="portrait" r:id="rId1"/>
  <headerFooter alignWithMargins="0"/>
  <colBreaks count="1" manualBreakCount="1">
    <brk id="6" min="3" max="96" man="1"/>
  </colBreaks>
</worksheet>
</file>

<file path=xl/worksheets/sheet5.xml><?xml version="1.0" encoding="utf-8"?>
<worksheet xmlns="http://schemas.openxmlformats.org/spreadsheetml/2006/main" xmlns:r="http://schemas.openxmlformats.org/officeDocument/2006/relationships">
  <sheetPr>
    <pageSetUpPr fitToPage="1"/>
  </sheetPr>
  <dimension ref="A1:V561"/>
  <sheetViews>
    <sheetView view="pageBreakPreview" zoomScale="70" zoomScaleNormal="85" zoomScaleSheetLayoutView="70" workbookViewId="0">
      <pane xSplit="10" ySplit="14" topLeftCell="K430" activePane="bottomRight" state="frozen"/>
      <selection pane="topRight" activeCell="K1" sqref="K1"/>
      <selection pane="bottomLeft" activeCell="A15" sqref="A15"/>
      <selection pane="bottomRight" activeCell="H15" sqref="H15:H552"/>
    </sheetView>
  </sheetViews>
  <sheetFormatPr defaultRowHeight="12.75"/>
  <cols>
    <col min="1" max="1" width="7" style="219" customWidth="1"/>
    <col min="2" max="2" width="7.83203125" style="219" customWidth="1"/>
    <col min="3" max="3" width="31.6640625" style="197" customWidth="1"/>
    <col min="4" max="4" width="15.5" style="197" customWidth="1"/>
    <col min="5" max="5" width="29.83203125" style="197" customWidth="1"/>
    <col min="6" max="6" width="10.6640625" style="197" customWidth="1"/>
    <col min="7" max="7" width="32.5" style="197" customWidth="1"/>
    <col min="8" max="8" width="16.6640625" style="221" customWidth="1"/>
    <col min="9" max="9" width="12" style="222" customWidth="1"/>
    <col min="10" max="10" width="10.33203125" style="222" customWidth="1"/>
    <col min="11" max="11" width="12" style="222" customWidth="1"/>
    <col min="12" max="12" width="10" style="222" customWidth="1"/>
    <col min="13" max="13" width="12.5" style="222" customWidth="1"/>
    <col min="14" max="14" width="10" style="222" customWidth="1"/>
    <col min="15" max="15" width="12.5" style="222" customWidth="1"/>
    <col min="16" max="16" width="9.5" style="222" customWidth="1"/>
    <col min="17" max="17" width="12.1640625" style="222" customWidth="1"/>
    <col min="18" max="18" width="10.6640625" style="222" customWidth="1"/>
    <col min="19" max="19" width="11.6640625" style="222" customWidth="1"/>
    <col min="20" max="20" width="9.83203125" style="222" customWidth="1"/>
    <col min="21" max="21" width="12.33203125" style="222" customWidth="1"/>
    <col min="22" max="22" width="14.33203125" style="222" customWidth="1"/>
    <col min="23" max="16384" width="9.33203125" style="197"/>
  </cols>
  <sheetData>
    <row r="1" spans="1:22" s="19" customFormat="1" ht="74.25" customHeight="1">
      <c r="I1" s="171"/>
      <c r="J1" s="171"/>
      <c r="K1" s="171"/>
      <c r="L1" s="368" t="s">
        <v>1351</v>
      </c>
      <c r="M1" s="368"/>
      <c r="N1" s="368"/>
      <c r="O1" s="368"/>
      <c r="P1" s="368"/>
      <c r="Q1" s="368"/>
      <c r="R1" s="368"/>
      <c r="S1" s="368"/>
      <c r="T1" s="183"/>
      <c r="U1" s="184"/>
      <c r="V1" s="184"/>
    </row>
    <row r="2" spans="1:22" s="19" customFormat="1">
      <c r="I2" s="171"/>
      <c r="J2" s="171"/>
      <c r="K2" s="171"/>
      <c r="L2" s="171"/>
      <c r="M2" s="171"/>
      <c r="N2" s="171"/>
      <c r="O2" s="171"/>
      <c r="P2" s="171"/>
      <c r="Q2" s="171"/>
      <c r="R2" s="171"/>
      <c r="S2" s="171"/>
      <c r="T2" s="171"/>
      <c r="U2" s="171"/>
      <c r="V2" s="171"/>
    </row>
    <row r="3" spans="1:22" s="19" customFormat="1" ht="38.25" customHeight="1">
      <c r="A3" s="340" t="s">
        <v>584</v>
      </c>
      <c r="B3" s="340"/>
      <c r="C3" s="340"/>
      <c r="D3" s="340"/>
      <c r="E3" s="340"/>
      <c r="F3" s="340"/>
      <c r="G3" s="340"/>
      <c r="H3" s="340"/>
      <c r="I3" s="340"/>
      <c r="J3" s="340"/>
      <c r="K3" s="340"/>
      <c r="L3" s="340"/>
      <c r="M3" s="340"/>
      <c r="N3" s="340"/>
      <c r="O3" s="340"/>
      <c r="P3" s="340"/>
      <c r="Q3" s="340"/>
      <c r="R3" s="340"/>
      <c r="S3" s="340"/>
      <c r="T3" s="340"/>
      <c r="U3" s="340"/>
      <c r="V3" s="171"/>
    </row>
    <row r="4" spans="1:22" s="19" customFormat="1" ht="15.75">
      <c r="C4" s="341" t="s">
        <v>596</v>
      </c>
      <c r="D4" s="341"/>
      <c r="E4" s="341"/>
      <c r="F4" s="341"/>
      <c r="G4" s="341"/>
      <c r="H4" s="341"/>
      <c r="I4" s="341"/>
      <c r="J4" s="341"/>
      <c r="K4" s="341"/>
      <c r="L4" s="341"/>
      <c r="M4" s="341"/>
      <c r="N4" s="341"/>
      <c r="O4" s="341"/>
      <c r="P4" s="341"/>
      <c r="Q4" s="341"/>
      <c r="R4" s="341"/>
      <c r="S4" s="341"/>
      <c r="T4" s="341"/>
      <c r="U4" s="341"/>
      <c r="V4" s="171"/>
    </row>
    <row r="5" spans="1:22" s="19" customFormat="1" ht="18.75">
      <c r="C5" s="185"/>
      <c r="D5" s="185"/>
      <c r="E5" s="185"/>
      <c r="F5" s="185"/>
      <c r="G5" s="185"/>
      <c r="H5" s="185"/>
      <c r="I5" s="186"/>
      <c r="J5" s="186"/>
      <c r="K5" s="186"/>
      <c r="L5" s="186"/>
      <c r="M5" s="186"/>
      <c r="N5" s="186"/>
      <c r="O5" s="186"/>
      <c r="P5" s="186"/>
      <c r="Q5" s="186"/>
      <c r="R5" s="186"/>
      <c r="S5" s="186"/>
      <c r="T5" s="186"/>
      <c r="U5" s="186"/>
      <c r="V5" s="171"/>
    </row>
    <row r="6" spans="1:22" s="19" customFormat="1">
      <c r="C6" s="187"/>
      <c r="F6" s="187"/>
      <c r="G6" s="187"/>
      <c r="H6" s="187"/>
      <c r="I6" s="188" t="s">
        <v>1353</v>
      </c>
      <c r="J6" s="189" t="s">
        <v>593</v>
      </c>
      <c r="K6" s="171"/>
      <c r="L6" s="171"/>
      <c r="M6" s="171"/>
      <c r="N6" s="171"/>
      <c r="O6" s="171"/>
      <c r="P6" s="171"/>
      <c r="Q6" s="171"/>
      <c r="R6" s="171"/>
      <c r="S6" s="171"/>
      <c r="T6" s="171"/>
      <c r="U6" s="171"/>
      <c r="V6" s="171"/>
    </row>
    <row r="7" spans="1:22" s="26" customFormat="1">
      <c r="C7" s="187"/>
      <c r="D7" s="187"/>
      <c r="E7" s="190"/>
      <c r="F7" s="187"/>
      <c r="G7" s="187"/>
      <c r="H7" s="187"/>
      <c r="I7" s="191"/>
      <c r="J7" s="172"/>
      <c r="K7" s="172"/>
      <c r="L7" s="172"/>
      <c r="M7" s="172"/>
      <c r="N7" s="172"/>
      <c r="O7" s="172"/>
      <c r="P7" s="172"/>
      <c r="Q7" s="172"/>
      <c r="R7" s="172"/>
      <c r="S7" s="172"/>
      <c r="T7" s="172"/>
      <c r="U7" s="172"/>
      <c r="V7" s="172"/>
    </row>
    <row r="8" spans="1:22" s="19" customFormat="1">
      <c r="B8" s="54" t="s">
        <v>570</v>
      </c>
      <c r="C8" s="192"/>
      <c r="D8" s="193"/>
      <c r="F8" s="357"/>
      <c r="G8" s="357"/>
      <c r="H8" s="357"/>
      <c r="I8" s="357"/>
      <c r="J8" s="357"/>
      <c r="K8" s="357"/>
      <c r="L8" s="357"/>
      <c r="M8" s="357"/>
      <c r="N8" s="357"/>
      <c r="O8" s="357"/>
      <c r="P8" s="357"/>
      <c r="Q8" s="357"/>
      <c r="R8" s="357"/>
      <c r="S8" s="171"/>
      <c r="T8" s="171"/>
      <c r="U8" s="171"/>
      <c r="V8" s="171"/>
    </row>
    <row r="9" spans="1:22" s="19" customFormat="1">
      <c r="A9" s="56"/>
      <c r="B9" s="56"/>
      <c r="C9" s="194" t="s">
        <v>382</v>
      </c>
      <c r="D9" s="195"/>
      <c r="F9" s="358" t="s">
        <v>378</v>
      </c>
      <c r="G9" s="358"/>
      <c r="H9" s="358"/>
      <c r="I9" s="358"/>
      <c r="J9" s="358"/>
      <c r="K9" s="358"/>
      <c r="L9" s="358"/>
      <c r="M9" s="358"/>
      <c r="N9" s="358"/>
      <c r="O9" s="358"/>
      <c r="P9" s="358"/>
      <c r="Q9" s="358"/>
      <c r="R9" s="358"/>
      <c r="S9" s="358"/>
      <c r="T9" s="178"/>
      <c r="U9" s="178"/>
      <c r="V9" s="171"/>
    </row>
    <row r="10" spans="1:22" s="19" customFormat="1" ht="18.75">
      <c r="C10" s="131"/>
      <c r="D10" s="131"/>
      <c r="E10" s="131"/>
      <c r="F10" s="131"/>
      <c r="I10" s="179"/>
      <c r="J10" s="179"/>
      <c r="K10" s="171"/>
      <c r="L10" s="171"/>
      <c r="M10" s="171"/>
      <c r="N10" s="171"/>
      <c r="O10" s="171"/>
      <c r="P10" s="171"/>
      <c r="Q10" s="171"/>
      <c r="R10" s="171"/>
      <c r="S10" s="171"/>
      <c r="T10" s="171"/>
      <c r="U10" s="171"/>
      <c r="V10" s="171"/>
    </row>
    <row r="11" spans="1:22" s="196" customFormat="1">
      <c r="A11" s="342" t="s">
        <v>598</v>
      </c>
      <c r="B11" s="345" t="s">
        <v>1343</v>
      </c>
      <c r="C11" s="342" t="s">
        <v>599</v>
      </c>
      <c r="D11" s="342" t="s">
        <v>600</v>
      </c>
      <c r="E11" s="342" t="s">
        <v>291</v>
      </c>
      <c r="F11" s="342" t="s">
        <v>5</v>
      </c>
      <c r="G11" s="342" t="s">
        <v>292</v>
      </c>
      <c r="H11" s="352" t="s">
        <v>601</v>
      </c>
      <c r="I11" s="355" t="s">
        <v>1296</v>
      </c>
      <c r="J11" s="355" t="s">
        <v>1297</v>
      </c>
      <c r="K11" s="355" t="s">
        <v>1298</v>
      </c>
      <c r="L11" s="348" t="s">
        <v>70</v>
      </c>
      <c r="M11" s="351"/>
      <c r="N11" s="351"/>
      <c r="O11" s="351"/>
      <c r="P11" s="351"/>
      <c r="Q11" s="351"/>
      <c r="R11" s="351"/>
      <c r="S11" s="351"/>
      <c r="T11" s="351"/>
      <c r="U11" s="351"/>
      <c r="V11" s="348" t="s">
        <v>585</v>
      </c>
    </row>
    <row r="12" spans="1:22" s="196" customFormat="1">
      <c r="A12" s="343"/>
      <c r="B12" s="346"/>
      <c r="C12" s="343"/>
      <c r="D12" s="343"/>
      <c r="E12" s="343"/>
      <c r="F12" s="343"/>
      <c r="G12" s="343"/>
      <c r="H12" s="353"/>
      <c r="I12" s="355"/>
      <c r="J12" s="355"/>
      <c r="K12" s="356"/>
      <c r="L12" s="350" t="s">
        <v>120</v>
      </c>
      <c r="M12" s="351"/>
      <c r="N12" s="350" t="s">
        <v>121</v>
      </c>
      <c r="O12" s="351"/>
      <c r="P12" s="350" t="s">
        <v>95</v>
      </c>
      <c r="Q12" s="350"/>
      <c r="R12" s="350" t="s">
        <v>96</v>
      </c>
      <c r="S12" s="351"/>
      <c r="T12" s="350" t="s">
        <v>71</v>
      </c>
      <c r="U12" s="351"/>
      <c r="V12" s="349"/>
    </row>
    <row r="13" spans="1:22" ht="86.25" customHeight="1">
      <c r="A13" s="344"/>
      <c r="B13" s="347"/>
      <c r="C13" s="344"/>
      <c r="D13" s="344"/>
      <c r="E13" s="344"/>
      <c r="F13" s="344"/>
      <c r="G13" s="344"/>
      <c r="H13" s="354"/>
      <c r="I13" s="355"/>
      <c r="J13" s="355"/>
      <c r="K13" s="356"/>
      <c r="L13" s="180" t="s">
        <v>254</v>
      </c>
      <c r="M13" s="180" t="s">
        <v>597</v>
      </c>
      <c r="N13" s="180" t="s">
        <v>254</v>
      </c>
      <c r="O13" s="180" t="s">
        <v>597</v>
      </c>
      <c r="P13" s="180" t="s">
        <v>254</v>
      </c>
      <c r="Q13" s="180" t="s">
        <v>597</v>
      </c>
      <c r="R13" s="180" t="s">
        <v>254</v>
      </c>
      <c r="S13" s="180" t="s">
        <v>597</v>
      </c>
      <c r="T13" s="180" t="s">
        <v>254</v>
      </c>
      <c r="U13" s="180" t="s">
        <v>597</v>
      </c>
      <c r="V13" s="349"/>
    </row>
    <row r="14" spans="1:22" ht="13.5">
      <c r="A14" s="59">
        <v>1</v>
      </c>
      <c r="B14" s="59">
        <v>2</v>
      </c>
      <c r="C14" s="59">
        <v>3</v>
      </c>
      <c r="D14" s="59">
        <v>4</v>
      </c>
      <c r="E14" s="59">
        <v>5</v>
      </c>
      <c r="F14" s="59">
        <v>6</v>
      </c>
      <c r="G14" s="59">
        <v>7</v>
      </c>
      <c r="H14" s="59" t="s">
        <v>73</v>
      </c>
      <c r="I14" s="60">
        <v>8</v>
      </c>
      <c r="J14" s="60">
        <v>9</v>
      </c>
      <c r="K14" s="60">
        <v>10</v>
      </c>
      <c r="L14" s="60">
        <v>11</v>
      </c>
      <c r="M14" s="60">
        <v>12</v>
      </c>
      <c r="N14" s="60">
        <v>13</v>
      </c>
      <c r="O14" s="60">
        <v>14</v>
      </c>
      <c r="P14" s="60">
        <v>15</v>
      </c>
      <c r="Q14" s="60">
        <v>16</v>
      </c>
      <c r="R14" s="60">
        <v>17</v>
      </c>
      <c r="S14" s="60">
        <v>18</v>
      </c>
      <c r="T14" s="60">
        <v>19</v>
      </c>
      <c r="U14" s="60">
        <v>20</v>
      </c>
      <c r="V14" s="60">
        <v>21</v>
      </c>
    </row>
    <row r="15" spans="1:22">
      <c r="A15" s="176"/>
      <c r="B15" s="198">
        <v>1</v>
      </c>
      <c r="C15" s="177" t="s">
        <v>602</v>
      </c>
      <c r="D15" s="176"/>
      <c r="E15" s="176"/>
      <c r="F15" s="176"/>
      <c r="G15" s="176"/>
      <c r="H15" s="270"/>
      <c r="I15" s="181">
        <f>SUM(I16:I51)</f>
        <v>0</v>
      </c>
      <c r="J15" s="181">
        <f>SUM(J16:J51)</f>
        <v>0</v>
      </c>
      <c r="K15" s="199">
        <f t="shared" ref="K15:K78" si="0">IF(J15=0,0,ROUND(I15/J15,1))</f>
        <v>0</v>
      </c>
      <c r="L15" s="181">
        <f t="shared" ref="L15" si="1">SUM(L16:L51)</f>
        <v>0</v>
      </c>
      <c r="M15" s="181">
        <f t="shared" ref="M15" si="2">SUM(M16:M51)</f>
        <v>0</v>
      </c>
      <c r="N15" s="181">
        <f t="shared" ref="N15" si="3">SUM(N16:N51)</f>
        <v>0</v>
      </c>
      <c r="O15" s="181">
        <f t="shared" ref="O15" si="4">SUM(O16:O51)</f>
        <v>0</v>
      </c>
      <c r="P15" s="181">
        <f t="shared" ref="P15" si="5">SUM(P16:P51)</f>
        <v>0</v>
      </c>
      <c r="Q15" s="181">
        <f t="shared" ref="Q15" si="6">SUM(Q16:Q51)</f>
        <v>0</v>
      </c>
      <c r="R15" s="181">
        <f t="shared" ref="R15" si="7">SUM(R16:R51)</f>
        <v>0</v>
      </c>
      <c r="S15" s="181">
        <f t="shared" ref="S15" si="8">SUM(S16:S51)</f>
        <v>0</v>
      </c>
      <c r="T15" s="181">
        <f t="shared" ref="T15" si="9">SUM(T16:T51)</f>
        <v>0</v>
      </c>
      <c r="U15" s="181">
        <f t="shared" ref="U15" si="10">SUM(U16:U51)</f>
        <v>0</v>
      </c>
      <c r="V15" s="182">
        <f t="shared" ref="V15" si="11">SUM(V16:V51)</f>
        <v>0</v>
      </c>
    </row>
    <row r="16" spans="1:22" ht="12.75" customHeight="1">
      <c r="A16" s="327">
        <v>1</v>
      </c>
      <c r="B16" s="328"/>
      <c r="C16" s="331" t="s">
        <v>389</v>
      </c>
      <c r="D16" s="334" t="s">
        <v>603</v>
      </c>
      <c r="E16" s="359" t="s">
        <v>604</v>
      </c>
      <c r="F16" s="331" t="s">
        <v>287</v>
      </c>
      <c r="G16" s="174" t="s">
        <v>605</v>
      </c>
      <c r="H16" s="271">
        <v>162202</v>
      </c>
      <c r="I16" s="200">
        <f t="shared" ref="I16:I51" si="12">L16+N16+P16+R16+T16</f>
        <v>0</v>
      </c>
      <c r="J16" s="200">
        <f t="shared" ref="J16:J51" si="13">M16+O16+Q16+S16+U16</f>
        <v>0</v>
      </c>
      <c r="K16" s="201">
        <f t="shared" si="0"/>
        <v>0</v>
      </c>
      <c r="L16" s="202"/>
      <c r="M16" s="202"/>
      <c r="N16" s="202"/>
      <c r="O16" s="202"/>
      <c r="P16" s="202"/>
      <c r="Q16" s="202"/>
      <c r="R16" s="202"/>
      <c r="S16" s="202"/>
      <c r="T16" s="202"/>
      <c r="U16" s="202"/>
      <c r="V16" s="203">
        <f t="shared" ref="V16:V51" si="14">ROUND(H16*J16,2)</f>
        <v>0</v>
      </c>
    </row>
    <row r="17" spans="1:22" ht="25.5">
      <c r="A17" s="327"/>
      <c r="B17" s="329"/>
      <c r="C17" s="332"/>
      <c r="D17" s="335"/>
      <c r="E17" s="360"/>
      <c r="F17" s="332"/>
      <c r="G17" s="174" t="s">
        <v>606</v>
      </c>
      <c r="H17" s="271">
        <v>162202</v>
      </c>
      <c r="I17" s="200">
        <f t="shared" si="12"/>
        <v>0</v>
      </c>
      <c r="J17" s="200">
        <f t="shared" si="13"/>
        <v>0</v>
      </c>
      <c r="K17" s="201">
        <f t="shared" si="0"/>
        <v>0</v>
      </c>
      <c r="L17" s="202"/>
      <c r="M17" s="202"/>
      <c r="N17" s="202"/>
      <c r="O17" s="202"/>
      <c r="P17" s="202"/>
      <c r="Q17" s="202"/>
      <c r="R17" s="202"/>
      <c r="S17" s="202"/>
      <c r="T17" s="202"/>
      <c r="U17" s="202"/>
      <c r="V17" s="203">
        <f t="shared" si="14"/>
        <v>0</v>
      </c>
    </row>
    <row r="18" spans="1:22" ht="25.5">
      <c r="A18" s="327"/>
      <c r="B18" s="329"/>
      <c r="C18" s="332"/>
      <c r="D18" s="335"/>
      <c r="E18" s="360"/>
      <c r="F18" s="332"/>
      <c r="G18" s="174" t="s">
        <v>607</v>
      </c>
      <c r="H18" s="271">
        <v>162202</v>
      </c>
      <c r="I18" s="200">
        <f t="shared" si="12"/>
        <v>0</v>
      </c>
      <c r="J18" s="200">
        <f t="shared" si="13"/>
        <v>0</v>
      </c>
      <c r="K18" s="201">
        <f t="shared" si="0"/>
        <v>0</v>
      </c>
      <c r="L18" s="202"/>
      <c r="M18" s="202"/>
      <c r="N18" s="202"/>
      <c r="O18" s="202"/>
      <c r="P18" s="202"/>
      <c r="Q18" s="202"/>
      <c r="R18" s="202"/>
      <c r="S18" s="202"/>
      <c r="T18" s="202"/>
      <c r="U18" s="202"/>
      <c r="V18" s="203">
        <f t="shared" si="14"/>
        <v>0</v>
      </c>
    </row>
    <row r="19" spans="1:22" ht="38.25">
      <c r="A19" s="327"/>
      <c r="B19" s="329"/>
      <c r="C19" s="332"/>
      <c r="D19" s="335"/>
      <c r="E19" s="360"/>
      <c r="F19" s="332"/>
      <c r="G19" s="174" t="s">
        <v>608</v>
      </c>
      <c r="H19" s="271">
        <v>162202</v>
      </c>
      <c r="I19" s="200">
        <f t="shared" si="12"/>
        <v>0</v>
      </c>
      <c r="J19" s="200">
        <f t="shared" si="13"/>
        <v>0</v>
      </c>
      <c r="K19" s="201">
        <f t="shared" si="0"/>
        <v>0</v>
      </c>
      <c r="L19" s="202"/>
      <c r="M19" s="202"/>
      <c r="N19" s="202"/>
      <c r="O19" s="202"/>
      <c r="P19" s="202"/>
      <c r="Q19" s="202"/>
      <c r="R19" s="202"/>
      <c r="S19" s="202"/>
      <c r="T19" s="202"/>
      <c r="U19" s="202"/>
      <c r="V19" s="203">
        <f t="shared" si="14"/>
        <v>0</v>
      </c>
    </row>
    <row r="20" spans="1:22" ht="38.25">
      <c r="A20" s="327"/>
      <c r="B20" s="329"/>
      <c r="C20" s="332"/>
      <c r="D20" s="335"/>
      <c r="E20" s="360"/>
      <c r="F20" s="332"/>
      <c r="G20" s="174" t="s">
        <v>609</v>
      </c>
      <c r="H20" s="271">
        <v>162202</v>
      </c>
      <c r="I20" s="200">
        <f t="shared" si="12"/>
        <v>0</v>
      </c>
      <c r="J20" s="200">
        <f t="shared" si="13"/>
        <v>0</v>
      </c>
      <c r="K20" s="201">
        <f t="shared" si="0"/>
        <v>0</v>
      </c>
      <c r="L20" s="202"/>
      <c r="M20" s="202"/>
      <c r="N20" s="202"/>
      <c r="O20" s="202"/>
      <c r="P20" s="202"/>
      <c r="Q20" s="202"/>
      <c r="R20" s="202"/>
      <c r="S20" s="202"/>
      <c r="T20" s="202"/>
      <c r="U20" s="202"/>
      <c r="V20" s="203">
        <f t="shared" si="14"/>
        <v>0</v>
      </c>
    </row>
    <row r="21" spans="1:22" ht="38.25">
      <c r="A21" s="327"/>
      <c r="B21" s="329"/>
      <c r="C21" s="332"/>
      <c r="D21" s="335"/>
      <c r="E21" s="360"/>
      <c r="F21" s="332"/>
      <c r="G21" s="174" t="s">
        <v>610</v>
      </c>
      <c r="H21" s="271">
        <v>162202</v>
      </c>
      <c r="I21" s="200">
        <f t="shared" si="12"/>
        <v>0</v>
      </c>
      <c r="J21" s="200">
        <f t="shared" si="13"/>
        <v>0</v>
      </c>
      <c r="K21" s="201">
        <f t="shared" si="0"/>
        <v>0</v>
      </c>
      <c r="L21" s="202"/>
      <c r="M21" s="202"/>
      <c r="N21" s="202"/>
      <c r="O21" s="202"/>
      <c r="P21" s="202"/>
      <c r="Q21" s="202"/>
      <c r="R21" s="202"/>
      <c r="S21" s="202"/>
      <c r="T21" s="202"/>
      <c r="U21" s="202"/>
      <c r="V21" s="203">
        <f t="shared" si="14"/>
        <v>0</v>
      </c>
    </row>
    <row r="22" spans="1:22" ht="25.5">
      <c r="A22" s="327"/>
      <c r="B22" s="329"/>
      <c r="C22" s="332"/>
      <c r="D22" s="335"/>
      <c r="E22" s="360"/>
      <c r="F22" s="332"/>
      <c r="G22" s="174" t="s">
        <v>611</v>
      </c>
      <c r="H22" s="271">
        <v>162202</v>
      </c>
      <c r="I22" s="200">
        <f t="shared" si="12"/>
        <v>0</v>
      </c>
      <c r="J22" s="200">
        <f t="shared" si="13"/>
        <v>0</v>
      </c>
      <c r="K22" s="201">
        <f t="shared" si="0"/>
        <v>0</v>
      </c>
      <c r="L22" s="202"/>
      <c r="M22" s="202"/>
      <c r="N22" s="202"/>
      <c r="O22" s="202"/>
      <c r="P22" s="202"/>
      <c r="Q22" s="202"/>
      <c r="R22" s="202"/>
      <c r="S22" s="202"/>
      <c r="T22" s="202"/>
      <c r="U22" s="202"/>
      <c r="V22" s="203">
        <f t="shared" si="14"/>
        <v>0</v>
      </c>
    </row>
    <row r="23" spans="1:22" ht="54.75" customHeight="1">
      <c r="A23" s="327"/>
      <c r="B23" s="329"/>
      <c r="C23" s="333"/>
      <c r="D23" s="336"/>
      <c r="E23" s="361"/>
      <c r="F23" s="333"/>
      <c r="G23" s="174" t="s">
        <v>1808</v>
      </c>
      <c r="H23" s="271">
        <v>162202</v>
      </c>
      <c r="I23" s="200">
        <f t="shared" si="12"/>
        <v>0</v>
      </c>
      <c r="J23" s="200">
        <f t="shared" si="13"/>
        <v>0</v>
      </c>
      <c r="K23" s="201">
        <f t="shared" si="0"/>
        <v>0</v>
      </c>
      <c r="L23" s="202"/>
      <c r="M23" s="202"/>
      <c r="N23" s="202"/>
      <c r="O23" s="202"/>
      <c r="P23" s="202"/>
      <c r="Q23" s="202"/>
      <c r="R23" s="202"/>
      <c r="S23" s="202"/>
      <c r="T23" s="202"/>
      <c r="U23" s="202"/>
      <c r="V23" s="203">
        <f t="shared" si="14"/>
        <v>0</v>
      </c>
    </row>
    <row r="24" spans="1:22" ht="38.25">
      <c r="A24" s="327"/>
      <c r="B24" s="329"/>
      <c r="C24" s="331" t="s">
        <v>612</v>
      </c>
      <c r="D24" s="334" t="s">
        <v>613</v>
      </c>
      <c r="E24" s="331" t="s">
        <v>614</v>
      </c>
      <c r="F24" s="331" t="s">
        <v>287</v>
      </c>
      <c r="G24" s="174" t="s">
        <v>615</v>
      </c>
      <c r="H24" s="271">
        <v>162202</v>
      </c>
      <c r="I24" s="200">
        <f t="shared" si="12"/>
        <v>0</v>
      </c>
      <c r="J24" s="200">
        <f t="shared" si="13"/>
        <v>0</v>
      </c>
      <c r="K24" s="201">
        <f t="shared" si="0"/>
        <v>0</v>
      </c>
      <c r="L24" s="202"/>
      <c r="M24" s="202"/>
      <c r="N24" s="202"/>
      <c r="O24" s="202"/>
      <c r="P24" s="202"/>
      <c r="Q24" s="202"/>
      <c r="R24" s="202"/>
      <c r="S24" s="202"/>
      <c r="T24" s="202"/>
      <c r="U24" s="202"/>
      <c r="V24" s="203">
        <f t="shared" si="14"/>
        <v>0</v>
      </c>
    </row>
    <row r="25" spans="1:22" ht="25.5">
      <c r="A25" s="327"/>
      <c r="B25" s="329"/>
      <c r="C25" s="332"/>
      <c r="D25" s="335"/>
      <c r="E25" s="332"/>
      <c r="F25" s="332"/>
      <c r="G25" s="174" t="s">
        <v>616</v>
      </c>
      <c r="H25" s="271">
        <v>162202</v>
      </c>
      <c r="I25" s="200">
        <f t="shared" si="12"/>
        <v>0</v>
      </c>
      <c r="J25" s="200">
        <f t="shared" si="13"/>
        <v>0</v>
      </c>
      <c r="K25" s="201">
        <f t="shared" si="0"/>
        <v>0</v>
      </c>
      <c r="L25" s="202"/>
      <c r="M25" s="202"/>
      <c r="N25" s="202"/>
      <c r="O25" s="202"/>
      <c r="P25" s="202"/>
      <c r="Q25" s="202"/>
      <c r="R25" s="202"/>
      <c r="S25" s="202"/>
      <c r="T25" s="202"/>
      <c r="U25" s="202"/>
      <c r="V25" s="203">
        <f t="shared" si="14"/>
        <v>0</v>
      </c>
    </row>
    <row r="26" spans="1:22" ht="38.25">
      <c r="A26" s="327"/>
      <c r="B26" s="329"/>
      <c r="C26" s="332"/>
      <c r="D26" s="335"/>
      <c r="E26" s="332"/>
      <c r="F26" s="332"/>
      <c r="G26" s="174" t="s">
        <v>617</v>
      </c>
      <c r="H26" s="271">
        <v>162202</v>
      </c>
      <c r="I26" s="200">
        <f t="shared" si="12"/>
        <v>0</v>
      </c>
      <c r="J26" s="200">
        <f t="shared" si="13"/>
        <v>0</v>
      </c>
      <c r="K26" s="201">
        <f t="shared" si="0"/>
        <v>0</v>
      </c>
      <c r="L26" s="202"/>
      <c r="M26" s="202"/>
      <c r="N26" s="202"/>
      <c r="O26" s="202"/>
      <c r="P26" s="202"/>
      <c r="Q26" s="202"/>
      <c r="R26" s="202"/>
      <c r="S26" s="202"/>
      <c r="T26" s="202"/>
      <c r="U26" s="202"/>
      <c r="V26" s="203">
        <f t="shared" si="14"/>
        <v>0</v>
      </c>
    </row>
    <row r="27" spans="1:22">
      <c r="A27" s="327"/>
      <c r="B27" s="329"/>
      <c r="C27" s="332"/>
      <c r="D27" s="335"/>
      <c r="E27" s="332"/>
      <c r="F27" s="332"/>
      <c r="G27" s="174" t="s">
        <v>618</v>
      </c>
      <c r="H27" s="271">
        <v>162202</v>
      </c>
      <c r="I27" s="200">
        <f t="shared" si="12"/>
        <v>0</v>
      </c>
      <c r="J27" s="200">
        <f t="shared" si="13"/>
        <v>0</v>
      </c>
      <c r="K27" s="201">
        <f t="shared" si="0"/>
        <v>0</v>
      </c>
      <c r="L27" s="202"/>
      <c r="M27" s="202"/>
      <c r="N27" s="202"/>
      <c r="O27" s="202"/>
      <c r="P27" s="202"/>
      <c r="Q27" s="202"/>
      <c r="R27" s="202"/>
      <c r="S27" s="202"/>
      <c r="T27" s="202"/>
      <c r="U27" s="202"/>
      <c r="V27" s="203">
        <f t="shared" si="14"/>
        <v>0</v>
      </c>
    </row>
    <row r="28" spans="1:22" ht="38.25">
      <c r="A28" s="327"/>
      <c r="B28" s="329"/>
      <c r="C28" s="332"/>
      <c r="D28" s="335"/>
      <c r="E28" s="332"/>
      <c r="F28" s="332"/>
      <c r="G28" s="174" t="s">
        <v>619</v>
      </c>
      <c r="H28" s="271">
        <v>162202</v>
      </c>
      <c r="I28" s="200">
        <f t="shared" si="12"/>
        <v>0</v>
      </c>
      <c r="J28" s="200">
        <f t="shared" si="13"/>
        <v>0</v>
      </c>
      <c r="K28" s="201">
        <f t="shared" si="0"/>
        <v>0</v>
      </c>
      <c r="L28" s="202"/>
      <c r="M28" s="202"/>
      <c r="N28" s="202"/>
      <c r="O28" s="202"/>
      <c r="P28" s="202"/>
      <c r="Q28" s="202"/>
      <c r="R28" s="202"/>
      <c r="S28" s="202"/>
      <c r="T28" s="202"/>
      <c r="U28" s="202"/>
      <c r="V28" s="203">
        <f t="shared" si="14"/>
        <v>0</v>
      </c>
    </row>
    <row r="29" spans="1:22" ht="38.25">
      <c r="A29" s="327"/>
      <c r="B29" s="329"/>
      <c r="C29" s="332"/>
      <c r="D29" s="335"/>
      <c r="E29" s="332"/>
      <c r="F29" s="332"/>
      <c r="G29" s="174" t="s">
        <v>620</v>
      </c>
      <c r="H29" s="271">
        <v>162202</v>
      </c>
      <c r="I29" s="200">
        <f t="shared" si="12"/>
        <v>0</v>
      </c>
      <c r="J29" s="200">
        <f t="shared" si="13"/>
        <v>0</v>
      </c>
      <c r="K29" s="201">
        <f t="shared" si="0"/>
        <v>0</v>
      </c>
      <c r="L29" s="202"/>
      <c r="M29" s="202"/>
      <c r="N29" s="202"/>
      <c r="O29" s="202"/>
      <c r="P29" s="202"/>
      <c r="Q29" s="202"/>
      <c r="R29" s="202"/>
      <c r="S29" s="202"/>
      <c r="T29" s="202"/>
      <c r="U29" s="202"/>
      <c r="V29" s="203">
        <f t="shared" si="14"/>
        <v>0</v>
      </c>
    </row>
    <row r="30" spans="1:22" ht="25.5">
      <c r="A30" s="327"/>
      <c r="B30" s="329"/>
      <c r="C30" s="333"/>
      <c r="D30" s="336"/>
      <c r="E30" s="333"/>
      <c r="F30" s="333"/>
      <c r="G30" s="174" t="s">
        <v>621</v>
      </c>
      <c r="H30" s="271">
        <v>162202</v>
      </c>
      <c r="I30" s="200">
        <f t="shared" si="12"/>
        <v>0</v>
      </c>
      <c r="J30" s="200">
        <f t="shared" si="13"/>
        <v>0</v>
      </c>
      <c r="K30" s="201">
        <f t="shared" si="0"/>
        <v>0</v>
      </c>
      <c r="L30" s="202"/>
      <c r="M30" s="202"/>
      <c r="N30" s="202"/>
      <c r="O30" s="202"/>
      <c r="P30" s="202"/>
      <c r="Q30" s="202"/>
      <c r="R30" s="202"/>
      <c r="S30" s="202"/>
      <c r="T30" s="202"/>
      <c r="U30" s="202"/>
      <c r="V30" s="203">
        <f t="shared" si="14"/>
        <v>0</v>
      </c>
    </row>
    <row r="31" spans="1:22" ht="63.75">
      <c r="A31" s="327"/>
      <c r="B31" s="329"/>
      <c r="C31" s="331" t="s">
        <v>293</v>
      </c>
      <c r="D31" s="334" t="s">
        <v>622</v>
      </c>
      <c r="E31" s="331" t="s">
        <v>623</v>
      </c>
      <c r="F31" s="331" t="s">
        <v>287</v>
      </c>
      <c r="G31" s="174" t="s">
        <v>624</v>
      </c>
      <c r="H31" s="271">
        <v>162202</v>
      </c>
      <c r="I31" s="200">
        <f t="shared" si="12"/>
        <v>0</v>
      </c>
      <c r="J31" s="200">
        <f t="shared" si="13"/>
        <v>0</v>
      </c>
      <c r="K31" s="201">
        <f t="shared" si="0"/>
        <v>0</v>
      </c>
      <c r="L31" s="202"/>
      <c r="M31" s="202"/>
      <c r="N31" s="202"/>
      <c r="O31" s="202"/>
      <c r="P31" s="202"/>
      <c r="Q31" s="202"/>
      <c r="R31" s="202"/>
      <c r="S31" s="202"/>
      <c r="T31" s="202"/>
      <c r="U31" s="202"/>
      <c r="V31" s="203">
        <f t="shared" si="14"/>
        <v>0</v>
      </c>
    </row>
    <row r="32" spans="1:22" ht="140.25">
      <c r="A32" s="327"/>
      <c r="B32" s="329"/>
      <c r="C32" s="332"/>
      <c r="D32" s="335"/>
      <c r="E32" s="333"/>
      <c r="F32" s="333"/>
      <c r="G32" s="173" t="s">
        <v>625</v>
      </c>
      <c r="H32" s="271">
        <v>162202</v>
      </c>
      <c r="I32" s="200">
        <f t="shared" si="12"/>
        <v>0</v>
      </c>
      <c r="J32" s="200">
        <f t="shared" si="13"/>
        <v>0</v>
      </c>
      <c r="K32" s="201">
        <f t="shared" si="0"/>
        <v>0</v>
      </c>
      <c r="L32" s="202"/>
      <c r="M32" s="202"/>
      <c r="N32" s="202"/>
      <c r="O32" s="202"/>
      <c r="P32" s="202"/>
      <c r="Q32" s="202"/>
      <c r="R32" s="202"/>
      <c r="S32" s="202"/>
      <c r="T32" s="202"/>
      <c r="U32" s="202"/>
      <c r="V32" s="203">
        <f t="shared" si="14"/>
        <v>0</v>
      </c>
    </row>
    <row r="33" spans="1:22" ht="76.5">
      <c r="A33" s="327"/>
      <c r="B33" s="329"/>
      <c r="C33" s="332"/>
      <c r="D33" s="335"/>
      <c r="E33" s="174" t="s">
        <v>331</v>
      </c>
      <c r="F33" s="174" t="s">
        <v>287</v>
      </c>
      <c r="G33" s="174" t="s">
        <v>332</v>
      </c>
      <c r="H33" s="271">
        <v>162202</v>
      </c>
      <c r="I33" s="200">
        <f t="shared" si="12"/>
        <v>0</v>
      </c>
      <c r="J33" s="200">
        <f t="shared" si="13"/>
        <v>0</v>
      </c>
      <c r="K33" s="201">
        <f t="shared" si="0"/>
        <v>0</v>
      </c>
      <c r="L33" s="202"/>
      <c r="M33" s="202"/>
      <c r="N33" s="202"/>
      <c r="O33" s="202"/>
      <c r="P33" s="202"/>
      <c r="Q33" s="202"/>
      <c r="R33" s="202"/>
      <c r="S33" s="202"/>
      <c r="T33" s="202"/>
      <c r="U33" s="202"/>
      <c r="V33" s="203">
        <f t="shared" si="14"/>
        <v>0</v>
      </c>
    </row>
    <row r="34" spans="1:22" ht="51">
      <c r="A34" s="327"/>
      <c r="B34" s="329"/>
      <c r="C34" s="332"/>
      <c r="D34" s="335"/>
      <c r="E34" s="174" t="s">
        <v>333</v>
      </c>
      <c r="F34" s="174" t="s">
        <v>287</v>
      </c>
      <c r="G34" s="174" t="s">
        <v>334</v>
      </c>
      <c r="H34" s="271">
        <v>162202</v>
      </c>
      <c r="I34" s="200">
        <f t="shared" si="12"/>
        <v>0</v>
      </c>
      <c r="J34" s="200">
        <f t="shared" si="13"/>
        <v>0</v>
      </c>
      <c r="K34" s="201">
        <f t="shared" si="0"/>
        <v>0</v>
      </c>
      <c r="L34" s="202"/>
      <c r="M34" s="202"/>
      <c r="N34" s="202"/>
      <c r="O34" s="202"/>
      <c r="P34" s="202"/>
      <c r="Q34" s="202"/>
      <c r="R34" s="202"/>
      <c r="S34" s="202"/>
      <c r="T34" s="202"/>
      <c r="U34" s="202"/>
      <c r="V34" s="203">
        <f t="shared" si="14"/>
        <v>0</v>
      </c>
    </row>
    <row r="35" spans="1:22" ht="38.25">
      <c r="A35" s="327"/>
      <c r="B35" s="329"/>
      <c r="C35" s="332"/>
      <c r="D35" s="335"/>
      <c r="E35" s="174" t="s">
        <v>335</v>
      </c>
      <c r="F35" s="174" t="s">
        <v>287</v>
      </c>
      <c r="G35" s="174" t="s">
        <v>336</v>
      </c>
      <c r="H35" s="271">
        <v>162202</v>
      </c>
      <c r="I35" s="200">
        <f t="shared" si="12"/>
        <v>0</v>
      </c>
      <c r="J35" s="200">
        <f t="shared" si="13"/>
        <v>0</v>
      </c>
      <c r="K35" s="201">
        <f t="shared" si="0"/>
        <v>0</v>
      </c>
      <c r="L35" s="202"/>
      <c r="M35" s="202"/>
      <c r="N35" s="202"/>
      <c r="O35" s="202"/>
      <c r="P35" s="202"/>
      <c r="Q35" s="202"/>
      <c r="R35" s="202"/>
      <c r="S35" s="202"/>
      <c r="T35" s="202"/>
      <c r="U35" s="202"/>
      <c r="V35" s="203">
        <f t="shared" si="14"/>
        <v>0</v>
      </c>
    </row>
    <row r="36" spans="1:22" ht="63.75">
      <c r="A36" s="327"/>
      <c r="B36" s="329"/>
      <c r="C36" s="332"/>
      <c r="D36" s="335"/>
      <c r="E36" s="174" t="s">
        <v>337</v>
      </c>
      <c r="F36" s="174" t="s">
        <v>287</v>
      </c>
      <c r="G36" s="174" t="s">
        <v>338</v>
      </c>
      <c r="H36" s="271">
        <v>162202</v>
      </c>
      <c r="I36" s="200">
        <f t="shared" si="12"/>
        <v>0</v>
      </c>
      <c r="J36" s="200">
        <f t="shared" si="13"/>
        <v>0</v>
      </c>
      <c r="K36" s="201">
        <f t="shared" si="0"/>
        <v>0</v>
      </c>
      <c r="L36" s="202"/>
      <c r="M36" s="202"/>
      <c r="N36" s="202"/>
      <c r="O36" s="202"/>
      <c r="P36" s="202"/>
      <c r="Q36" s="202"/>
      <c r="R36" s="202"/>
      <c r="S36" s="202"/>
      <c r="T36" s="202"/>
      <c r="U36" s="202"/>
      <c r="V36" s="203">
        <f t="shared" si="14"/>
        <v>0</v>
      </c>
    </row>
    <row r="37" spans="1:22" ht="51">
      <c r="A37" s="327"/>
      <c r="B37" s="329"/>
      <c r="C37" s="332"/>
      <c r="D37" s="335"/>
      <c r="E37" s="174" t="s">
        <v>339</v>
      </c>
      <c r="F37" s="174" t="s">
        <v>287</v>
      </c>
      <c r="G37" s="174" t="s">
        <v>340</v>
      </c>
      <c r="H37" s="271">
        <v>162202</v>
      </c>
      <c r="I37" s="200">
        <f t="shared" si="12"/>
        <v>0</v>
      </c>
      <c r="J37" s="200">
        <f t="shared" si="13"/>
        <v>0</v>
      </c>
      <c r="K37" s="201">
        <f t="shared" si="0"/>
        <v>0</v>
      </c>
      <c r="L37" s="202"/>
      <c r="M37" s="202"/>
      <c r="N37" s="202"/>
      <c r="O37" s="202"/>
      <c r="P37" s="202"/>
      <c r="Q37" s="202"/>
      <c r="R37" s="202"/>
      <c r="S37" s="202"/>
      <c r="T37" s="202"/>
      <c r="U37" s="202"/>
      <c r="V37" s="203">
        <f t="shared" si="14"/>
        <v>0</v>
      </c>
    </row>
    <row r="38" spans="1:22" ht="63.75">
      <c r="A38" s="327"/>
      <c r="B38" s="329"/>
      <c r="C38" s="332"/>
      <c r="D38" s="335"/>
      <c r="E38" s="174" t="s">
        <v>341</v>
      </c>
      <c r="F38" s="174" t="s">
        <v>287</v>
      </c>
      <c r="G38" s="174" t="s">
        <v>338</v>
      </c>
      <c r="H38" s="271">
        <v>162202</v>
      </c>
      <c r="I38" s="200">
        <f t="shared" si="12"/>
        <v>0</v>
      </c>
      <c r="J38" s="200">
        <f t="shared" si="13"/>
        <v>0</v>
      </c>
      <c r="K38" s="201">
        <f t="shared" si="0"/>
        <v>0</v>
      </c>
      <c r="L38" s="202"/>
      <c r="M38" s="202"/>
      <c r="N38" s="202"/>
      <c r="O38" s="202"/>
      <c r="P38" s="202"/>
      <c r="Q38" s="202"/>
      <c r="R38" s="202"/>
      <c r="S38" s="202"/>
      <c r="T38" s="202"/>
      <c r="U38" s="202"/>
      <c r="V38" s="203">
        <f t="shared" si="14"/>
        <v>0</v>
      </c>
    </row>
    <row r="39" spans="1:22" ht="76.5">
      <c r="A39" s="327"/>
      <c r="B39" s="329"/>
      <c r="C39" s="332"/>
      <c r="D39" s="335"/>
      <c r="E39" s="174" t="s">
        <v>342</v>
      </c>
      <c r="F39" s="174" t="s">
        <v>287</v>
      </c>
      <c r="G39" s="174" t="s">
        <v>343</v>
      </c>
      <c r="H39" s="271">
        <v>162202</v>
      </c>
      <c r="I39" s="200">
        <f t="shared" si="12"/>
        <v>0</v>
      </c>
      <c r="J39" s="200">
        <f t="shared" si="13"/>
        <v>0</v>
      </c>
      <c r="K39" s="201">
        <f t="shared" si="0"/>
        <v>0</v>
      </c>
      <c r="L39" s="202"/>
      <c r="M39" s="202"/>
      <c r="N39" s="202"/>
      <c r="O39" s="202"/>
      <c r="P39" s="202"/>
      <c r="Q39" s="202"/>
      <c r="R39" s="202"/>
      <c r="S39" s="202"/>
      <c r="T39" s="202"/>
      <c r="U39" s="202"/>
      <c r="V39" s="203">
        <f t="shared" si="14"/>
        <v>0</v>
      </c>
    </row>
    <row r="40" spans="1:22" ht="38.25">
      <c r="A40" s="327"/>
      <c r="B40" s="329"/>
      <c r="C40" s="332"/>
      <c r="D40" s="335"/>
      <c r="E40" s="174" t="s">
        <v>344</v>
      </c>
      <c r="F40" s="174" t="s">
        <v>287</v>
      </c>
      <c r="G40" s="174" t="s">
        <v>345</v>
      </c>
      <c r="H40" s="271">
        <v>162202</v>
      </c>
      <c r="I40" s="200">
        <f t="shared" si="12"/>
        <v>0</v>
      </c>
      <c r="J40" s="200">
        <f t="shared" si="13"/>
        <v>0</v>
      </c>
      <c r="K40" s="201">
        <f t="shared" si="0"/>
        <v>0</v>
      </c>
      <c r="L40" s="202"/>
      <c r="M40" s="202"/>
      <c r="N40" s="202"/>
      <c r="O40" s="202"/>
      <c r="P40" s="202"/>
      <c r="Q40" s="202"/>
      <c r="R40" s="202"/>
      <c r="S40" s="202"/>
      <c r="T40" s="202"/>
      <c r="U40" s="202"/>
      <c r="V40" s="203">
        <f t="shared" si="14"/>
        <v>0</v>
      </c>
    </row>
    <row r="41" spans="1:22" ht="38.25">
      <c r="A41" s="327"/>
      <c r="B41" s="329"/>
      <c r="C41" s="332"/>
      <c r="D41" s="335"/>
      <c r="E41" s="331" t="s">
        <v>346</v>
      </c>
      <c r="F41" s="331" t="s">
        <v>287</v>
      </c>
      <c r="G41" s="174" t="s">
        <v>347</v>
      </c>
      <c r="H41" s="271">
        <v>162202</v>
      </c>
      <c r="I41" s="200">
        <f t="shared" si="12"/>
        <v>0</v>
      </c>
      <c r="J41" s="200">
        <f t="shared" si="13"/>
        <v>0</v>
      </c>
      <c r="K41" s="201">
        <f t="shared" si="0"/>
        <v>0</v>
      </c>
      <c r="L41" s="202"/>
      <c r="M41" s="202"/>
      <c r="N41" s="202"/>
      <c r="O41" s="202"/>
      <c r="P41" s="202"/>
      <c r="Q41" s="202"/>
      <c r="R41" s="202"/>
      <c r="S41" s="202"/>
      <c r="T41" s="202"/>
      <c r="U41" s="202"/>
      <c r="V41" s="203">
        <f t="shared" si="14"/>
        <v>0</v>
      </c>
    </row>
    <row r="42" spans="1:22" ht="38.25">
      <c r="A42" s="327"/>
      <c r="B42" s="329"/>
      <c r="C42" s="332"/>
      <c r="D42" s="335"/>
      <c r="E42" s="332"/>
      <c r="F42" s="332"/>
      <c r="G42" s="174" t="s">
        <v>348</v>
      </c>
      <c r="H42" s="271">
        <v>162202</v>
      </c>
      <c r="I42" s="200">
        <f t="shared" si="12"/>
        <v>0</v>
      </c>
      <c r="J42" s="200">
        <f t="shared" si="13"/>
        <v>0</v>
      </c>
      <c r="K42" s="201">
        <f t="shared" si="0"/>
        <v>0</v>
      </c>
      <c r="L42" s="202"/>
      <c r="M42" s="202"/>
      <c r="N42" s="202"/>
      <c r="O42" s="202"/>
      <c r="P42" s="202"/>
      <c r="Q42" s="202"/>
      <c r="R42" s="202"/>
      <c r="S42" s="202"/>
      <c r="T42" s="202"/>
      <c r="U42" s="202"/>
      <c r="V42" s="203">
        <f t="shared" si="14"/>
        <v>0</v>
      </c>
    </row>
    <row r="43" spans="1:22" ht="38.25">
      <c r="A43" s="327"/>
      <c r="B43" s="329"/>
      <c r="C43" s="332"/>
      <c r="D43" s="335"/>
      <c r="E43" s="333"/>
      <c r="F43" s="333"/>
      <c r="G43" s="174" t="s">
        <v>349</v>
      </c>
      <c r="H43" s="271">
        <v>162202</v>
      </c>
      <c r="I43" s="200">
        <f t="shared" si="12"/>
        <v>0</v>
      </c>
      <c r="J43" s="200">
        <f t="shared" si="13"/>
        <v>0</v>
      </c>
      <c r="K43" s="201">
        <f t="shared" si="0"/>
        <v>0</v>
      </c>
      <c r="L43" s="202"/>
      <c r="M43" s="202"/>
      <c r="N43" s="202"/>
      <c r="O43" s="202"/>
      <c r="P43" s="202"/>
      <c r="Q43" s="202"/>
      <c r="R43" s="202"/>
      <c r="S43" s="202"/>
      <c r="T43" s="202"/>
      <c r="U43" s="202"/>
      <c r="V43" s="203">
        <f t="shared" si="14"/>
        <v>0</v>
      </c>
    </row>
    <row r="44" spans="1:22" ht="38.25">
      <c r="A44" s="327"/>
      <c r="B44" s="329"/>
      <c r="C44" s="332"/>
      <c r="D44" s="335"/>
      <c r="E44" s="331" t="s">
        <v>1809</v>
      </c>
      <c r="F44" s="331" t="s">
        <v>287</v>
      </c>
      <c r="G44" s="174" t="s">
        <v>347</v>
      </c>
      <c r="H44" s="271">
        <v>162202</v>
      </c>
      <c r="I44" s="200">
        <f t="shared" si="12"/>
        <v>0</v>
      </c>
      <c r="J44" s="200">
        <f t="shared" si="13"/>
        <v>0</v>
      </c>
      <c r="K44" s="201">
        <f t="shared" si="0"/>
        <v>0</v>
      </c>
      <c r="L44" s="202"/>
      <c r="M44" s="202"/>
      <c r="N44" s="202"/>
      <c r="O44" s="202"/>
      <c r="P44" s="202"/>
      <c r="Q44" s="202"/>
      <c r="R44" s="202"/>
      <c r="S44" s="202"/>
      <c r="T44" s="202"/>
      <c r="U44" s="202"/>
      <c r="V44" s="203">
        <f t="shared" si="14"/>
        <v>0</v>
      </c>
    </row>
    <row r="45" spans="1:22" ht="63.75">
      <c r="A45" s="327"/>
      <c r="B45" s="330"/>
      <c r="C45" s="333"/>
      <c r="D45" s="336"/>
      <c r="E45" s="333"/>
      <c r="F45" s="333"/>
      <c r="G45" s="174" t="s">
        <v>350</v>
      </c>
      <c r="H45" s="271">
        <v>162202</v>
      </c>
      <c r="I45" s="200">
        <f t="shared" si="12"/>
        <v>0</v>
      </c>
      <c r="J45" s="200">
        <f t="shared" si="13"/>
        <v>0</v>
      </c>
      <c r="K45" s="201">
        <f t="shared" si="0"/>
        <v>0</v>
      </c>
      <c r="L45" s="202"/>
      <c r="M45" s="202"/>
      <c r="N45" s="202"/>
      <c r="O45" s="202"/>
      <c r="P45" s="202"/>
      <c r="Q45" s="202"/>
      <c r="R45" s="202"/>
      <c r="S45" s="202"/>
      <c r="T45" s="202"/>
      <c r="U45" s="202"/>
      <c r="V45" s="203">
        <f t="shared" si="14"/>
        <v>0</v>
      </c>
    </row>
    <row r="46" spans="1:22" ht="51">
      <c r="A46" s="327">
        <v>2</v>
      </c>
      <c r="B46" s="328"/>
      <c r="C46" s="331" t="s">
        <v>1810</v>
      </c>
      <c r="D46" s="334" t="s">
        <v>626</v>
      </c>
      <c r="E46" s="331" t="s">
        <v>627</v>
      </c>
      <c r="F46" s="331" t="s">
        <v>287</v>
      </c>
      <c r="G46" s="174" t="s">
        <v>628</v>
      </c>
      <c r="H46" s="271">
        <v>173898</v>
      </c>
      <c r="I46" s="200">
        <f t="shared" si="12"/>
        <v>0</v>
      </c>
      <c r="J46" s="200">
        <f t="shared" si="13"/>
        <v>0</v>
      </c>
      <c r="K46" s="201">
        <f t="shared" si="0"/>
        <v>0</v>
      </c>
      <c r="L46" s="202"/>
      <c r="M46" s="202"/>
      <c r="N46" s="202"/>
      <c r="O46" s="202"/>
      <c r="P46" s="202"/>
      <c r="Q46" s="202"/>
      <c r="R46" s="202"/>
      <c r="S46" s="202"/>
      <c r="T46" s="202"/>
      <c r="U46" s="202"/>
      <c r="V46" s="203">
        <f t="shared" si="14"/>
        <v>0</v>
      </c>
    </row>
    <row r="47" spans="1:22" ht="51">
      <c r="A47" s="327"/>
      <c r="B47" s="329"/>
      <c r="C47" s="332"/>
      <c r="D47" s="335"/>
      <c r="E47" s="332"/>
      <c r="F47" s="332"/>
      <c r="G47" s="174" t="s">
        <v>629</v>
      </c>
      <c r="H47" s="271">
        <v>173898</v>
      </c>
      <c r="I47" s="200">
        <f t="shared" si="12"/>
        <v>0</v>
      </c>
      <c r="J47" s="200">
        <f t="shared" si="13"/>
        <v>0</v>
      </c>
      <c r="K47" s="201">
        <f t="shared" si="0"/>
        <v>0</v>
      </c>
      <c r="L47" s="202"/>
      <c r="M47" s="202"/>
      <c r="N47" s="202"/>
      <c r="O47" s="202"/>
      <c r="P47" s="202"/>
      <c r="Q47" s="202"/>
      <c r="R47" s="202"/>
      <c r="S47" s="202"/>
      <c r="T47" s="202"/>
      <c r="U47" s="202"/>
      <c r="V47" s="203">
        <f t="shared" si="14"/>
        <v>0</v>
      </c>
    </row>
    <row r="48" spans="1:22" ht="51">
      <c r="A48" s="327"/>
      <c r="B48" s="329"/>
      <c r="C48" s="332"/>
      <c r="D48" s="335"/>
      <c r="E48" s="332"/>
      <c r="F48" s="332"/>
      <c r="G48" s="174" t="s">
        <v>1811</v>
      </c>
      <c r="H48" s="271">
        <v>173898</v>
      </c>
      <c r="I48" s="200">
        <f t="shared" si="12"/>
        <v>0</v>
      </c>
      <c r="J48" s="200">
        <f t="shared" si="13"/>
        <v>0</v>
      </c>
      <c r="K48" s="201">
        <f t="shared" si="0"/>
        <v>0</v>
      </c>
      <c r="L48" s="202"/>
      <c r="M48" s="202"/>
      <c r="N48" s="202"/>
      <c r="O48" s="202"/>
      <c r="P48" s="202"/>
      <c r="Q48" s="202"/>
      <c r="R48" s="202"/>
      <c r="S48" s="202"/>
      <c r="T48" s="202"/>
      <c r="U48" s="202"/>
      <c r="V48" s="203">
        <f t="shared" si="14"/>
        <v>0</v>
      </c>
    </row>
    <row r="49" spans="1:22" ht="25.5">
      <c r="A49" s="327"/>
      <c r="B49" s="329"/>
      <c r="C49" s="332"/>
      <c r="D49" s="335"/>
      <c r="E49" s="332"/>
      <c r="F49" s="332"/>
      <c r="G49" s="174" t="s">
        <v>630</v>
      </c>
      <c r="H49" s="271">
        <v>173898</v>
      </c>
      <c r="I49" s="200">
        <f t="shared" si="12"/>
        <v>0</v>
      </c>
      <c r="J49" s="200">
        <f t="shared" si="13"/>
        <v>0</v>
      </c>
      <c r="K49" s="201">
        <f t="shared" si="0"/>
        <v>0</v>
      </c>
      <c r="L49" s="202"/>
      <c r="M49" s="202"/>
      <c r="N49" s="202"/>
      <c r="O49" s="202"/>
      <c r="P49" s="202"/>
      <c r="Q49" s="202"/>
      <c r="R49" s="202"/>
      <c r="S49" s="202"/>
      <c r="T49" s="202"/>
      <c r="U49" s="202"/>
      <c r="V49" s="203">
        <f t="shared" si="14"/>
        <v>0</v>
      </c>
    </row>
    <row r="50" spans="1:22" ht="89.25">
      <c r="A50" s="327"/>
      <c r="B50" s="329"/>
      <c r="C50" s="332"/>
      <c r="D50" s="335"/>
      <c r="E50" s="332"/>
      <c r="F50" s="332"/>
      <c r="G50" s="174" t="s">
        <v>1812</v>
      </c>
      <c r="H50" s="271">
        <v>173898</v>
      </c>
      <c r="I50" s="200">
        <f t="shared" si="12"/>
        <v>0</v>
      </c>
      <c r="J50" s="200">
        <f t="shared" si="13"/>
        <v>0</v>
      </c>
      <c r="K50" s="201">
        <f t="shared" si="0"/>
        <v>0</v>
      </c>
      <c r="L50" s="202"/>
      <c r="M50" s="202"/>
      <c r="N50" s="202"/>
      <c r="O50" s="202"/>
      <c r="P50" s="202"/>
      <c r="Q50" s="202"/>
      <c r="R50" s="202"/>
      <c r="S50" s="202"/>
      <c r="T50" s="202"/>
      <c r="U50" s="202"/>
      <c r="V50" s="203">
        <f t="shared" si="14"/>
        <v>0</v>
      </c>
    </row>
    <row r="51" spans="1:22" ht="25.5">
      <c r="A51" s="327"/>
      <c r="B51" s="330"/>
      <c r="C51" s="333"/>
      <c r="D51" s="336"/>
      <c r="E51" s="333"/>
      <c r="F51" s="333"/>
      <c r="G51" s="174" t="s">
        <v>351</v>
      </c>
      <c r="H51" s="271">
        <v>173898</v>
      </c>
      <c r="I51" s="200">
        <f t="shared" si="12"/>
        <v>0</v>
      </c>
      <c r="J51" s="200">
        <f t="shared" si="13"/>
        <v>0</v>
      </c>
      <c r="K51" s="201">
        <f t="shared" si="0"/>
        <v>0</v>
      </c>
      <c r="L51" s="202"/>
      <c r="M51" s="202"/>
      <c r="N51" s="202"/>
      <c r="O51" s="202"/>
      <c r="P51" s="202"/>
      <c r="Q51" s="202"/>
      <c r="R51" s="202"/>
      <c r="S51" s="202"/>
      <c r="T51" s="202"/>
      <c r="U51" s="202"/>
      <c r="V51" s="203">
        <f t="shared" si="14"/>
        <v>0</v>
      </c>
    </row>
    <row r="52" spans="1:22">
      <c r="A52" s="176"/>
      <c r="B52" s="198">
        <v>2</v>
      </c>
      <c r="C52" s="177" t="s">
        <v>631</v>
      </c>
      <c r="D52" s="176"/>
      <c r="E52" s="176"/>
      <c r="F52" s="176"/>
      <c r="G52" s="176"/>
      <c r="H52" s="272"/>
      <c r="I52" s="204">
        <f>SUM(I53:I62)</f>
        <v>0</v>
      </c>
      <c r="J52" s="204">
        <f>SUM(J53:J62)</f>
        <v>0</v>
      </c>
      <c r="K52" s="199">
        <f t="shared" si="0"/>
        <v>0</v>
      </c>
      <c r="L52" s="204">
        <f t="shared" ref="L52" si="15">SUM(L53:L62)</f>
        <v>0</v>
      </c>
      <c r="M52" s="204">
        <f t="shared" ref="M52" si="16">SUM(M53:M62)</f>
        <v>0</v>
      </c>
      <c r="N52" s="204">
        <f t="shared" ref="N52" si="17">SUM(N53:N62)</f>
        <v>0</v>
      </c>
      <c r="O52" s="204">
        <f t="shared" ref="O52" si="18">SUM(O53:O62)</f>
        <v>0</v>
      </c>
      <c r="P52" s="204">
        <f t="shared" ref="P52" si="19">SUM(P53:P62)</f>
        <v>0</v>
      </c>
      <c r="Q52" s="204">
        <f t="shared" ref="Q52" si="20">SUM(Q53:Q62)</f>
        <v>0</v>
      </c>
      <c r="R52" s="204">
        <f t="shared" ref="R52" si="21">SUM(R53:R62)</f>
        <v>0</v>
      </c>
      <c r="S52" s="204">
        <f t="shared" ref="S52" si="22">SUM(S53:S62)</f>
        <v>0</v>
      </c>
      <c r="T52" s="204">
        <f t="shared" ref="T52" si="23">SUM(T53:T62)</f>
        <v>0</v>
      </c>
      <c r="U52" s="204">
        <f t="shared" ref="U52" si="24">SUM(U53:U62)</f>
        <v>0</v>
      </c>
      <c r="V52" s="205">
        <f t="shared" ref="V52" si="25">SUM(V53:V62)</f>
        <v>0</v>
      </c>
    </row>
    <row r="53" spans="1:22" ht="114.75">
      <c r="A53" s="327">
        <v>3</v>
      </c>
      <c r="B53" s="328"/>
      <c r="C53" s="331" t="s">
        <v>1294</v>
      </c>
      <c r="D53" s="175" t="s">
        <v>294</v>
      </c>
      <c r="E53" s="174" t="s">
        <v>632</v>
      </c>
      <c r="F53" s="174" t="s">
        <v>288</v>
      </c>
      <c r="G53" s="174" t="s">
        <v>633</v>
      </c>
      <c r="H53" s="271">
        <v>123379</v>
      </c>
      <c r="I53" s="200">
        <f t="shared" ref="I53:I62" si="26">L53+N53+P53+R53+T53</f>
        <v>0</v>
      </c>
      <c r="J53" s="200">
        <f t="shared" ref="J53:J62" si="27">M53+O53+Q53+S53+U53</f>
        <v>0</v>
      </c>
      <c r="K53" s="201">
        <f t="shared" si="0"/>
        <v>0</v>
      </c>
      <c r="L53" s="202"/>
      <c r="M53" s="202"/>
      <c r="N53" s="202"/>
      <c r="O53" s="202"/>
      <c r="P53" s="202"/>
      <c r="Q53" s="202"/>
      <c r="R53" s="202"/>
      <c r="S53" s="202"/>
      <c r="T53" s="202"/>
      <c r="U53" s="202"/>
      <c r="V53" s="203">
        <f t="shared" ref="V53:V62" si="28">ROUND(H53*J53,2)</f>
        <v>0</v>
      </c>
    </row>
    <row r="54" spans="1:22" ht="114.75">
      <c r="A54" s="327"/>
      <c r="B54" s="329"/>
      <c r="C54" s="333"/>
      <c r="D54" s="175" t="s">
        <v>295</v>
      </c>
      <c r="E54" s="174" t="s">
        <v>634</v>
      </c>
      <c r="F54" s="174" t="s">
        <v>288</v>
      </c>
      <c r="G54" s="174" t="s">
        <v>635</v>
      </c>
      <c r="H54" s="271">
        <v>123379</v>
      </c>
      <c r="I54" s="200">
        <f t="shared" si="26"/>
        <v>0</v>
      </c>
      <c r="J54" s="200">
        <f t="shared" si="27"/>
        <v>0</v>
      </c>
      <c r="K54" s="201">
        <f t="shared" si="0"/>
        <v>0</v>
      </c>
      <c r="L54" s="202"/>
      <c r="M54" s="202"/>
      <c r="N54" s="202"/>
      <c r="O54" s="202"/>
      <c r="P54" s="202"/>
      <c r="Q54" s="202"/>
      <c r="R54" s="202"/>
      <c r="S54" s="202"/>
      <c r="T54" s="202"/>
      <c r="U54" s="202"/>
      <c r="V54" s="203">
        <f t="shared" si="28"/>
        <v>0</v>
      </c>
    </row>
    <row r="55" spans="1:22" ht="89.25">
      <c r="A55" s="327"/>
      <c r="B55" s="329"/>
      <c r="C55" s="331" t="s">
        <v>636</v>
      </c>
      <c r="D55" s="334" t="s">
        <v>270</v>
      </c>
      <c r="E55" s="331" t="s">
        <v>637</v>
      </c>
      <c r="F55" s="331" t="s">
        <v>287</v>
      </c>
      <c r="G55" s="174" t="s">
        <v>1813</v>
      </c>
      <c r="H55" s="271">
        <v>123379</v>
      </c>
      <c r="I55" s="200">
        <f t="shared" si="26"/>
        <v>0</v>
      </c>
      <c r="J55" s="200">
        <f t="shared" si="27"/>
        <v>0</v>
      </c>
      <c r="K55" s="201">
        <f t="shared" si="0"/>
        <v>0</v>
      </c>
      <c r="L55" s="202"/>
      <c r="M55" s="202"/>
      <c r="N55" s="202"/>
      <c r="O55" s="202"/>
      <c r="P55" s="202"/>
      <c r="Q55" s="202"/>
      <c r="R55" s="202"/>
      <c r="S55" s="202"/>
      <c r="T55" s="202"/>
      <c r="U55" s="202"/>
      <c r="V55" s="203">
        <f t="shared" si="28"/>
        <v>0</v>
      </c>
    </row>
    <row r="56" spans="1:22" ht="102">
      <c r="A56" s="327"/>
      <c r="B56" s="329"/>
      <c r="C56" s="332"/>
      <c r="D56" s="335"/>
      <c r="E56" s="332"/>
      <c r="F56" s="332"/>
      <c r="G56" s="174" t="s">
        <v>1814</v>
      </c>
      <c r="H56" s="271">
        <v>123379</v>
      </c>
      <c r="I56" s="200">
        <f t="shared" si="26"/>
        <v>0</v>
      </c>
      <c r="J56" s="200">
        <f t="shared" si="27"/>
        <v>0</v>
      </c>
      <c r="K56" s="201">
        <f t="shared" si="0"/>
        <v>0</v>
      </c>
      <c r="L56" s="202"/>
      <c r="M56" s="202"/>
      <c r="N56" s="202"/>
      <c r="O56" s="202"/>
      <c r="P56" s="202"/>
      <c r="Q56" s="202"/>
      <c r="R56" s="202"/>
      <c r="S56" s="202"/>
      <c r="T56" s="202"/>
      <c r="U56" s="202"/>
      <c r="V56" s="203">
        <f t="shared" si="28"/>
        <v>0</v>
      </c>
    </row>
    <row r="57" spans="1:22" ht="89.25">
      <c r="A57" s="327"/>
      <c r="B57" s="329"/>
      <c r="C57" s="332"/>
      <c r="D57" s="335"/>
      <c r="E57" s="332"/>
      <c r="F57" s="332"/>
      <c r="G57" s="174" t="s">
        <v>1815</v>
      </c>
      <c r="H57" s="271">
        <v>123379</v>
      </c>
      <c r="I57" s="200">
        <f t="shared" si="26"/>
        <v>0</v>
      </c>
      <c r="J57" s="200">
        <f t="shared" si="27"/>
        <v>0</v>
      </c>
      <c r="K57" s="201">
        <f t="shared" si="0"/>
        <v>0</v>
      </c>
      <c r="L57" s="202"/>
      <c r="M57" s="202"/>
      <c r="N57" s="202"/>
      <c r="O57" s="202"/>
      <c r="P57" s="202"/>
      <c r="Q57" s="202"/>
      <c r="R57" s="202"/>
      <c r="S57" s="202"/>
      <c r="T57" s="202"/>
      <c r="U57" s="202"/>
      <c r="V57" s="203">
        <f t="shared" si="28"/>
        <v>0</v>
      </c>
    </row>
    <row r="58" spans="1:22" ht="76.5">
      <c r="A58" s="327"/>
      <c r="B58" s="329"/>
      <c r="C58" s="332"/>
      <c r="D58" s="335"/>
      <c r="E58" s="332"/>
      <c r="F58" s="332"/>
      <c r="G58" s="174" t="s">
        <v>1816</v>
      </c>
      <c r="H58" s="271">
        <v>123379</v>
      </c>
      <c r="I58" s="200">
        <f t="shared" si="26"/>
        <v>0</v>
      </c>
      <c r="J58" s="200">
        <f t="shared" si="27"/>
        <v>0</v>
      </c>
      <c r="K58" s="201">
        <f t="shared" si="0"/>
        <v>0</v>
      </c>
      <c r="L58" s="202"/>
      <c r="M58" s="202"/>
      <c r="N58" s="202"/>
      <c r="O58" s="202"/>
      <c r="P58" s="202"/>
      <c r="Q58" s="202"/>
      <c r="R58" s="202"/>
      <c r="S58" s="202"/>
      <c r="T58" s="202"/>
      <c r="U58" s="202"/>
      <c r="V58" s="203">
        <f t="shared" si="28"/>
        <v>0</v>
      </c>
    </row>
    <row r="59" spans="1:22" ht="63.75">
      <c r="A59" s="327"/>
      <c r="B59" s="329"/>
      <c r="C59" s="332"/>
      <c r="D59" s="336"/>
      <c r="E59" s="333"/>
      <c r="F59" s="333"/>
      <c r="G59" s="174" t="s">
        <v>1817</v>
      </c>
      <c r="H59" s="271">
        <v>123379</v>
      </c>
      <c r="I59" s="200">
        <f t="shared" si="26"/>
        <v>0</v>
      </c>
      <c r="J59" s="200">
        <f t="shared" si="27"/>
        <v>0</v>
      </c>
      <c r="K59" s="201">
        <f t="shared" si="0"/>
        <v>0</v>
      </c>
      <c r="L59" s="202"/>
      <c r="M59" s="202"/>
      <c r="N59" s="202"/>
      <c r="O59" s="202"/>
      <c r="P59" s="202"/>
      <c r="Q59" s="202"/>
      <c r="R59" s="202"/>
      <c r="S59" s="202"/>
      <c r="T59" s="202"/>
      <c r="U59" s="202"/>
      <c r="V59" s="203">
        <f t="shared" si="28"/>
        <v>0</v>
      </c>
    </row>
    <row r="60" spans="1:22" ht="102">
      <c r="A60" s="327"/>
      <c r="B60" s="329"/>
      <c r="C60" s="332"/>
      <c r="D60" s="175" t="s">
        <v>638</v>
      </c>
      <c r="E60" s="174" t="s">
        <v>639</v>
      </c>
      <c r="F60" s="174" t="s">
        <v>287</v>
      </c>
      <c r="G60" s="174" t="s">
        <v>640</v>
      </c>
      <c r="H60" s="271">
        <v>123379</v>
      </c>
      <c r="I60" s="200">
        <f t="shared" si="26"/>
        <v>0</v>
      </c>
      <c r="J60" s="200">
        <f t="shared" si="27"/>
        <v>0</v>
      </c>
      <c r="K60" s="201">
        <f t="shared" si="0"/>
        <v>0</v>
      </c>
      <c r="L60" s="202"/>
      <c r="M60" s="202"/>
      <c r="N60" s="202"/>
      <c r="O60" s="202"/>
      <c r="P60" s="202"/>
      <c r="Q60" s="202"/>
      <c r="R60" s="202"/>
      <c r="S60" s="202"/>
      <c r="T60" s="202"/>
      <c r="U60" s="202"/>
      <c r="V60" s="203">
        <f t="shared" si="28"/>
        <v>0</v>
      </c>
    </row>
    <row r="61" spans="1:22" ht="51">
      <c r="A61" s="327"/>
      <c r="B61" s="330"/>
      <c r="C61" s="333"/>
      <c r="D61" s="175" t="s">
        <v>271</v>
      </c>
      <c r="E61" s="174" t="s">
        <v>641</v>
      </c>
      <c r="F61" s="174" t="s">
        <v>287</v>
      </c>
      <c r="G61" s="173" t="s">
        <v>642</v>
      </c>
      <c r="H61" s="271">
        <v>123379</v>
      </c>
      <c r="I61" s="200">
        <f t="shared" si="26"/>
        <v>0</v>
      </c>
      <c r="J61" s="200">
        <f t="shared" si="27"/>
        <v>0</v>
      </c>
      <c r="K61" s="201">
        <f t="shared" si="0"/>
        <v>0</v>
      </c>
      <c r="L61" s="202"/>
      <c r="M61" s="202"/>
      <c r="N61" s="202"/>
      <c r="O61" s="202"/>
      <c r="P61" s="202"/>
      <c r="Q61" s="202"/>
      <c r="R61" s="202"/>
      <c r="S61" s="202"/>
      <c r="T61" s="202"/>
      <c r="U61" s="202"/>
      <c r="V61" s="203">
        <f t="shared" si="28"/>
        <v>0</v>
      </c>
    </row>
    <row r="62" spans="1:22" ht="140.25">
      <c r="A62" s="175">
        <v>4</v>
      </c>
      <c r="B62" s="134"/>
      <c r="C62" s="174" t="s">
        <v>643</v>
      </c>
      <c r="D62" s="175" t="s">
        <v>644</v>
      </c>
      <c r="E62" s="174" t="s">
        <v>645</v>
      </c>
      <c r="F62" s="174" t="s">
        <v>287</v>
      </c>
      <c r="G62" s="174" t="s">
        <v>646</v>
      </c>
      <c r="H62" s="271">
        <v>186342</v>
      </c>
      <c r="I62" s="200">
        <f t="shared" si="26"/>
        <v>0</v>
      </c>
      <c r="J62" s="200">
        <f t="shared" si="27"/>
        <v>0</v>
      </c>
      <c r="K62" s="201">
        <f t="shared" si="0"/>
        <v>0</v>
      </c>
      <c r="L62" s="202"/>
      <c r="M62" s="202"/>
      <c r="N62" s="202"/>
      <c r="O62" s="202"/>
      <c r="P62" s="202"/>
      <c r="Q62" s="202"/>
      <c r="R62" s="202"/>
      <c r="S62" s="202"/>
      <c r="T62" s="202"/>
      <c r="U62" s="202"/>
      <c r="V62" s="203">
        <f t="shared" si="28"/>
        <v>0</v>
      </c>
    </row>
    <row r="63" spans="1:22">
      <c r="A63" s="176"/>
      <c r="B63" s="198">
        <v>3</v>
      </c>
      <c r="C63" s="177" t="s">
        <v>111</v>
      </c>
      <c r="D63" s="176"/>
      <c r="E63" s="176"/>
      <c r="F63" s="176"/>
      <c r="G63" s="176"/>
      <c r="H63" s="272"/>
      <c r="I63" s="204">
        <f>SUM(I64:I68)</f>
        <v>0</v>
      </c>
      <c r="J63" s="204">
        <f>SUM(J64:J68)</f>
        <v>0</v>
      </c>
      <c r="K63" s="199">
        <f t="shared" si="0"/>
        <v>0</v>
      </c>
      <c r="L63" s="204">
        <f t="shared" ref="L63" si="29">SUM(L64:L68)</f>
        <v>0</v>
      </c>
      <c r="M63" s="204">
        <f t="shared" ref="M63" si="30">SUM(M64:M68)</f>
        <v>0</v>
      </c>
      <c r="N63" s="204">
        <f t="shared" ref="N63" si="31">SUM(N64:N68)</f>
        <v>0</v>
      </c>
      <c r="O63" s="204">
        <f t="shared" ref="O63" si="32">SUM(O64:O68)</f>
        <v>0</v>
      </c>
      <c r="P63" s="204">
        <f t="shared" ref="P63" si="33">SUM(P64:P68)</f>
        <v>0</v>
      </c>
      <c r="Q63" s="204">
        <f t="shared" ref="Q63" si="34">SUM(Q64:Q68)</f>
        <v>0</v>
      </c>
      <c r="R63" s="204">
        <f t="shared" ref="R63" si="35">SUM(R64:R68)</f>
        <v>0</v>
      </c>
      <c r="S63" s="204">
        <f t="shared" ref="S63" si="36">SUM(S64:S68)</f>
        <v>0</v>
      </c>
      <c r="T63" s="204">
        <f t="shared" ref="T63" si="37">SUM(T64:T68)</f>
        <v>0</v>
      </c>
      <c r="U63" s="204">
        <f t="shared" ref="U63" si="38">SUM(U64:U68)</f>
        <v>0</v>
      </c>
      <c r="V63" s="205">
        <f t="shared" ref="V63" si="39">SUM(V64:V68)</f>
        <v>0</v>
      </c>
    </row>
    <row r="64" spans="1:22" ht="204">
      <c r="A64" s="327">
        <v>5</v>
      </c>
      <c r="B64" s="337"/>
      <c r="C64" s="174" t="s">
        <v>390</v>
      </c>
      <c r="D64" s="175" t="s">
        <v>647</v>
      </c>
      <c r="E64" s="174" t="s">
        <v>648</v>
      </c>
      <c r="F64" s="174" t="s">
        <v>288</v>
      </c>
      <c r="G64" s="174" t="s">
        <v>649</v>
      </c>
      <c r="H64" s="271">
        <v>130044</v>
      </c>
      <c r="I64" s="200">
        <f t="shared" ref="I64:J68" si="40">L64+N64+P64+R64+T64</f>
        <v>0</v>
      </c>
      <c r="J64" s="200">
        <f t="shared" si="40"/>
        <v>0</v>
      </c>
      <c r="K64" s="201">
        <f t="shared" si="0"/>
        <v>0</v>
      </c>
      <c r="L64" s="202"/>
      <c r="M64" s="202"/>
      <c r="N64" s="202"/>
      <c r="O64" s="202"/>
      <c r="P64" s="202"/>
      <c r="Q64" s="202"/>
      <c r="R64" s="202"/>
      <c r="S64" s="202"/>
      <c r="T64" s="202"/>
      <c r="U64" s="202"/>
      <c r="V64" s="203">
        <f>ROUND(H64*J64,2)</f>
        <v>0</v>
      </c>
    </row>
    <row r="65" spans="1:22" ht="51">
      <c r="A65" s="327"/>
      <c r="B65" s="338"/>
      <c r="C65" s="331" t="s">
        <v>650</v>
      </c>
      <c r="D65" s="334" t="s">
        <v>272</v>
      </c>
      <c r="E65" s="174" t="s">
        <v>651</v>
      </c>
      <c r="F65" s="331" t="s">
        <v>288</v>
      </c>
      <c r="G65" s="334" t="s">
        <v>652</v>
      </c>
      <c r="H65" s="271">
        <v>130044</v>
      </c>
      <c r="I65" s="200">
        <f t="shared" si="40"/>
        <v>0</v>
      </c>
      <c r="J65" s="200">
        <f t="shared" si="40"/>
        <v>0</v>
      </c>
      <c r="K65" s="201">
        <f t="shared" si="0"/>
        <v>0</v>
      </c>
      <c r="L65" s="202"/>
      <c r="M65" s="202"/>
      <c r="N65" s="202"/>
      <c r="O65" s="202"/>
      <c r="P65" s="202"/>
      <c r="Q65" s="202"/>
      <c r="R65" s="202"/>
      <c r="S65" s="202"/>
      <c r="T65" s="202"/>
      <c r="U65" s="202"/>
      <c r="V65" s="203">
        <f>ROUND(H65*J65,2)</f>
        <v>0</v>
      </c>
    </row>
    <row r="66" spans="1:22" ht="51">
      <c r="A66" s="327"/>
      <c r="B66" s="338"/>
      <c r="C66" s="332"/>
      <c r="D66" s="335"/>
      <c r="E66" s="174" t="s">
        <v>653</v>
      </c>
      <c r="F66" s="332"/>
      <c r="G66" s="335"/>
      <c r="H66" s="271">
        <v>130044</v>
      </c>
      <c r="I66" s="200">
        <f t="shared" si="40"/>
        <v>0</v>
      </c>
      <c r="J66" s="200">
        <f t="shared" si="40"/>
        <v>0</v>
      </c>
      <c r="K66" s="201">
        <f t="shared" si="0"/>
        <v>0</v>
      </c>
      <c r="L66" s="202"/>
      <c r="M66" s="202"/>
      <c r="N66" s="202"/>
      <c r="O66" s="202"/>
      <c r="P66" s="202"/>
      <c r="Q66" s="202"/>
      <c r="R66" s="202"/>
      <c r="S66" s="202"/>
      <c r="T66" s="202"/>
      <c r="U66" s="202"/>
      <c r="V66" s="203">
        <f>ROUND(H66*J66,2)</f>
        <v>0</v>
      </c>
    </row>
    <row r="67" spans="1:22" ht="51">
      <c r="A67" s="327"/>
      <c r="B67" s="338"/>
      <c r="C67" s="332"/>
      <c r="D67" s="335"/>
      <c r="E67" s="174" t="s">
        <v>654</v>
      </c>
      <c r="F67" s="332"/>
      <c r="G67" s="335"/>
      <c r="H67" s="271">
        <v>130044</v>
      </c>
      <c r="I67" s="200">
        <f t="shared" si="40"/>
        <v>0</v>
      </c>
      <c r="J67" s="200">
        <f t="shared" si="40"/>
        <v>0</v>
      </c>
      <c r="K67" s="201">
        <f t="shared" si="0"/>
        <v>0</v>
      </c>
      <c r="L67" s="202"/>
      <c r="M67" s="202"/>
      <c r="N67" s="202"/>
      <c r="O67" s="202"/>
      <c r="P67" s="202"/>
      <c r="Q67" s="202"/>
      <c r="R67" s="202"/>
      <c r="S67" s="202"/>
      <c r="T67" s="202"/>
      <c r="U67" s="202"/>
      <c r="V67" s="203">
        <f>ROUND(H67*J67,2)</f>
        <v>0</v>
      </c>
    </row>
    <row r="68" spans="1:22" ht="51">
      <c r="A68" s="327"/>
      <c r="B68" s="339"/>
      <c r="C68" s="333"/>
      <c r="D68" s="336"/>
      <c r="E68" s="174" t="s">
        <v>655</v>
      </c>
      <c r="F68" s="333"/>
      <c r="G68" s="336"/>
      <c r="H68" s="271">
        <v>130044</v>
      </c>
      <c r="I68" s="200">
        <f t="shared" si="40"/>
        <v>0</v>
      </c>
      <c r="J68" s="200">
        <f t="shared" si="40"/>
        <v>0</v>
      </c>
      <c r="K68" s="201">
        <f t="shared" si="0"/>
        <v>0</v>
      </c>
      <c r="L68" s="202"/>
      <c r="M68" s="202"/>
      <c r="N68" s="202"/>
      <c r="O68" s="202"/>
      <c r="P68" s="202"/>
      <c r="Q68" s="202"/>
      <c r="R68" s="202"/>
      <c r="S68" s="202"/>
      <c r="T68" s="202"/>
      <c r="U68" s="202"/>
      <c r="V68" s="203">
        <f>ROUND(H68*J68,2)</f>
        <v>0</v>
      </c>
    </row>
    <row r="69" spans="1:22">
      <c r="A69" s="176"/>
      <c r="B69" s="198">
        <v>4</v>
      </c>
      <c r="C69" s="177" t="s">
        <v>114</v>
      </c>
      <c r="D69" s="176"/>
      <c r="E69" s="176"/>
      <c r="F69" s="176"/>
      <c r="G69" s="176"/>
      <c r="H69" s="272"/>
      <c r="I69" s="204">
        <f>SUM(I70:I79)</f>
        <v>0</v>
      </c>
      <c r="J69" s="204">
        <f>SUM(J70:J79)</f>
        <v>0</v>
      </c>
      <c r="K69" s="199">
        <f t="shared" si="0"/>
        <v>0</v>
      </c>
      <c r="L69" s="204">
        <f t="shared" ref="L69" si="41">SUM(L70:L79)</f>
        <v>0</v>
      </c>
      <c r="M69" s="204">
        <f t="shared" ref="M69" si="42">SUM(M70:M79)</f>
        <v>0</v>
      </c>
      <c r="N69" s="204">
        <f t="shared" ref="N69" si="43">SUM(N70:N79)</f>
        <v>0</v>
      </c>
      <c r="O69" s="204">
        <f t="shared" ref="O69" si="44">SUM(O70:O79)</f>
        <v>0</v>
      </c>
      <c r="P69" s="204">
        <f t="shared" ref="P69" si="45">SUM(P70:P79)</f>
        <v>0</v>
      </c>
      <c r="Q69" s="204">
        <f t="shared" ref="Q69" si="46">SUM(Q70:Q79)</f>
        <v>0</v>
      </c>
      <c r="R69" s="204">
        <f t="shared" ref="R69" si="47">SUM(R70:R79)</f>
        <v>0</v>
      </c>
      <c r="S69" s="204">
        <f t="shared" ref="S69" si="48">SUM(S70:S79)</f>
        <v>0</v>
      </c>
      <c r="T69" s="204">
        <f t="shared" ref="T69" si="49">SUM(T70:T79)</f>
        <v>0</v>
      </c>
      <c r="U69" s="204">
        <f t="shared" ref="U69" si="50">SUM(U70:U79)</f>
        <v>0</v>
      </c>
      <c r="V69" s="205">
        <f t="shared" ref="V69" si="51">SUM(V70:V79)</f>
        <v>0</v>
      </c>
    </row>
    <row r="70" spans="1:22" ht="153">
      <c r="A70" s="327">
        <v>6</v>
      </c>
      <c r="B70" s="337"/>
      <c r="C70" s="331" t="s">
        <v>656</v>
      </c>
      <c r="D70" s="175" t="s">
        <v>273</v>
      </c>
      <c r="E70" s="174" t="s">
        <v>657</v>
      </c>
      <c r="F70" s="174" t="s">
        <v>288</v>
      </c>
      <c r="G70" s="174" t="s">
        <v>658</v>
      </c>
      <c r="H70" s="271">
        <v>144870</v>
      </c>
      <c r="I70" s="200">
        <f t="shared" ref="I70:I79" si="52">L70+N70+P70+R70+T70</f>
        <v>0</v>
      </c>
      <c r="J70" s="200">
        <f t="shared" ref="J70:J79" si="53">M70+O70+Q70+S70+U70</f>
        <v>0</v>
      </c>
      <c r="K70" s="201">
        <f t="shared" si="0"/>
        <v>0</v>
      </c>
      <c r="L70" s="202"/>
      <c r="M70" s="202"/>
      <c r="N70" s="202"/>
      <c r="O70" s="202"/>
      <c r="P70" s="202"/>
      <c r="Q70" s="202"/>
      <c r="R70" s="202"/>
      <c r="S70" s="202"/>
      <c r="T70" s="202"/>
      <c r="U70" s="202"/>
      <c r="V70" s="203">
        <f t="shared" ref="V70:V79" si="54">ROUND(H70*J70,2)</f>
        <v>0</v>
      </c>
    </row>
    <row r="71" spans="1:22" ht="114.75">
      <c r="A71" s="327"/>
      <c r="B71" s="338"/>
      <c r="C71" s="332"/>
      <c r="D71" s="175" t="s">
        <v>274</v>
      </c>
      <c r="E71" s="174" t="s">
        <v>659</v>
      </c>
      <c r="F71" s="174" t="s">
        <v>288</v>
      </c>
      <c r="G71" s="174" t="s">
        <v>660</v>
      </c>
      <c r="H71" s="271">
        <v>144870</v>
      </c>
      <c r="I71" s="200">
        <f t="shared" si="52"/>
        <v>0</v>
      </c>
      <c r="J71" s="200">
        <f t="shared" si="53"/>
        <v>0</v>
      </c>
      <c r="K71" s="201">
        <f t="shared" si="0"/>
        <v>0</v>
      </c>
      <c r="L71" s="202"/>
      <c r="M71" s="202"/>
      <c r="N71" s="202"/>
      <c r="O71" s="202"/>
      <c r="P71" s="202"/>
      <c r="Q71" s="202"/>
      <c r="R71" s="202"/>
      <c r="S71" s="202"/>
      <c r="T71" s="202"/>
      <c r="U71" s="202"/>
      <c r="V71" s="203">
        <f t="shared" si="54"/>
        <v>0</v>
      </c>
    </row>
    <row r="72" spans="1:22" ht="216.75">
      <c r="A72" s="327"/>
      <c r="B72" s="338"/>
      <c r="C72" s="332"/>
      <c r="D72" s="175" t="s">
        <v>275</v>
      </c>
      <c r="E72" s="174" t="s">
        <v>661</v>
      </c>
      <c r="F72" s="174" t="s">
        <v>289</v>
      </c>
      <c r="G72" s="174" t="s">
        <v>662</v>
      </c>
      <c r="H72" s="271">
        <v>144870</v>
      </c>
      <c r="I72" s="200">
        <f t="shared" si="52"/>
        <v>0</v>
      </c>
      <c r="J72" s="200">
        <f t="shared" si="53"/>
        <v>0</v>
      </c>
      <c r="K72" s="201">
        <f t="shared" si="0"/>
        <v>0</v>
      </c>
      <c r="L72" s="202"/>
      <c r="M72" s="202"/>
      <c r="N72" s="202"/>
      <c r="O72" s="202"/>
      <c r="P72" s="202"/>
      <c r="Q72" s="202"/>
      <c r="R72" s="202"/>
      <c r="S72" s="202"/>
      <c r="T72" s="202"/>
      <c r="U72" s="202"/>
      <c r="V72" s="203">
        <f t="shared" si="54"/>
        <v>0</v>
      </c>
    </row>
    <row r="73" spans="1:22" ht="178.5">
      <c r="A73" s="327"/>
      <c r="B73" s="338"/>
      <c r="C73" s="332"/>
      <c r="D73" s="175" t="s">
        <v>663</v>
      </c>
      <c r="E73" s="174" t="s">
        <v>664</v>
      </c>
      <c r="F73" s="174" t="s">
        <v>289</v>
      </c>
      <c r="G73" s="174" t="s">
        <v>665</v>
      </c>
      <c r="H73" s="271">
        <v>144870</v>
      </c>
      <c r="I73" s="200">
        <f t="shared" si="52"/>
        <v>0</v>
      </c>
      <c r="J73" s="200">
        <f t="shared" si="53"/>
        <v>0</v>
      </c>
      <c r="K73" s="201">
        <f t="shared" si="0"/>
        <v>0</v>
      </c>
      <c r="L73" s="202"/>
      <c r="M73" s="202"/>
      <c r="N73" s="202"/>
      <c r="O73" s="202"/>
      <c r="P73" s="202"/>
      <c r="Q73" s="202"/>
      <c r="R73" s="202"/>
      <c r="S73" s="202"/>
      <c r="T73" s="202"/>
      <c r="U73" s="202"/>
      <c r="V73" s="203">
        <f t="shared" si="54"/>
        <v>0</v>
      </c>
    </row>
    <row r="74" spans="1:22" ht="127.5">
      <c r="A74" s="327"/>
      <c r="B74" s="338"/>
      <c r="C74" s="332"/>
      <c r="D74" s="175" t="s">
        <v>276</v>
      </c>
      <c r="E74" s="174" t="s">
        <v>666</v>
      </c>
      <c r="F74" s="174" t="s">
        <v>289</v>
      </c>
      <c r="G74" s="174" t="s">
        <v>667</v>
      </c>
      <c r="H74" s="271">
        <v>144870</v>
      </c>
      <c r="I74" s="200">
        <f t="shared" si="52"/>
        <v>0</v>
      </c>
      <c r="J74" s="200">
        <f t="shared" si="53"/>
        <v>0</v>
      </c>
      <c r="K74" s="201">
        <f t="shared" si="0"/>
        <v>0</v>
      </c>
      <c r="L74" s="202"/>
      <c r="M74" s="202"/>
      <c r="N74" s="202"/>
      <c r="O74" s="202"/>
      <c r="P74" s="202"/>
      <c r="Q74" s="202"/>
      <c r="R74" s="202"/>
      <c r="S74" s="202"/>
      <c r="T74" s="202"/>
      <c r="U74" s="202"/>
      <c r="V74" s="203">
        <f t="shared" si="54"/>
        <v>0</v>
      </c>
    </row>
    <row r="75" spans="1:22" ht="140.25">
      <c r="A75" s="327"/>
      <c r="B75" s="338"/>
      <c r="C75" s="332"/>
      <c r="D75" s="175" t="s">
        <v>668</v>
      </c>
      <c r="E75" s="174" t="s">
        <v>669</v>
      </c>
      <c r="F75" s="174" t="s">
        <v>289</v>
      </c>
      <c r="G75" s="174" t="s">
        <v>670</v>
      </c>
      <c r="H75" s="271">
        <v>144870</v>
      </c>
      <c r="I75" s="200">
        <f t="shared" si="52"/>
        <v>0</v>
      </c>
      <c r="J75" s="200">
        <f t="shared" si="53"/>
        <v>0</v>
      </c>
      <c r="K75" s="201">
        <f t="shared" si="0"/>
        <v>0</v>
      </c>
      <c r="L75" s="202"/>
      <c r="M75" s="202"/>
      <c r="N75" s="202"/>
      <c r="O75" s="202"/>
      <c r="P75" s="202"/>
      <c r="Q75" s="202"/>
      <c r="R75" s="202"/>
      <c r="S75" s="202"/>
      <c r="T75" s="202"/>
      <c r="U75" s="202"/>
      <c r="V75" s="203">
        <f t="shared" si="54"/>
        <v>0</v>
      </c>
    </row>
    <row r="76" spans="1:22" ht="153">
      <c r="A76" s="327"/>
      <c r="B76" s="338"/>
      <c r="C76" s="332"/>
      <c r="D76" s="175" t="s">
        <v>671</v>
      </c>
      <c r="E76" s="174" t="s">
        <v>672</v>
      </c>
      <c r="F76" s="174" t="s">
        <v>289</v>
      </c>
      <c r="G76" s="174" t="s">
        <v>673</v>
      </c>
      <c r="H76" s="271">
        <v>144870</v>
      </c>
      <c r="I76" s="200">
        <f t="shared" si="52"/>
        <v>0</v>
      </c>
      <c r="J76" s="200">
        <f t="shared" si="53"/>
        <v>0</v>
      </c>
      <c r="K76" s="201">
        <f t="shared" si="0"/>
        <v>0</v>
      </c>
      <c r="L76" s="202"/>
      <c r="M76" s="202"/>
      <c r="N76" s="202"/>
      <c r="O76" s="202"/>
      <c r="P76" s="202"/>
      <c r="Q76" s="202"/>
      <c r="R76" s="202"/>
      <c r="S76" s="202"/>
      <c r="T76" s="202"/>
      <c r="U76" s="202"/>
      <c r="V76" s="203">
        <f t="shared" si="54"/>
        <v>0</v>
      </c>
    </row>
    <row r="77" spans="1:22" ht="102">
      <c r="A77" s="327"/>
      <c r="B77" s="338"/>
      <c r="C77" s="332"/>
      <c r="D77" s="175" t="s">
        <v>98</v>
      </c>
      <c r="E77" s="174" t="s">
        <v>674</v>
      </c>
      <c r="F77" s="174" t="s">
        <v>288</v>
      </c>
      <c r="G77" s="174" t="s">
        <v>675</v>
      </c>
      <c r="H77" s="271">
        <v>144870</v>
      </c>
      <c r="I77" s="200">
        <f t="shared" si="52"/>
        <v>0</v>
      </c>
      <c r="J77" s="200">
        <f t="shared" si="53"/>
        <v>0</v>
      </c>
      <c r="K77" s="201">
        <f t="shared" si="0"/>
        <v>0</v>
      </c>
      <c r="L77" s="202"/>
      <c r="M77" s="202"/>
      <c r="N77" s="202"/>
      <c r="O77" s="202"/>
      <c r="P77" s="202"/>
      <c r="Q77" s="202"/>
      <c r="R77" s="202"/>
      <c r="S77" s="202"/>
      <c r="T77" s="202"/>
      <c r="U77" s="202"/>
      <c r="V77" s="203">
        <f t="shared" si="54"/>
        <v>0</v>
      </c>
    </row>
    <row r="78" spans="1:22" ht="140.25">
      <c r="A78" s="327"/>
      <c r="B78" s="339"/>
      <c r="C78" s="333"/>
      <c r="D78" s="175" t="s">
        <v>99</v>
      </c>
      <c r="E78" s="174" t="s">
        <v>1818</v>
      </c>
      <c r="F78" s="174" t="s">
        <v>288</v>
      </c>
      <c r="G78" s="173" t="s">
        <v>676</v>
      </c>
      <c r="H78" s="271">
        <v>144870</v>
      </c>
      <c r="I78" s="200">
        <f t="shared" si="52"/>
        <v>0</v>
      </c>
      <c r="J78" s="200">
        <f t="shared" si="53"/>
        <v>0</v>
      </c>
      <c r="K78" s="201">
        <f t="shared" si="0"/>
        <v>0</v>
      </c>
      <c r="L78" s="202"/>
      <c r="M78" s="202"/>
      <c r="N78" s="202"/>
      <c r="O78" s="202"/>
      <c r="P78" s="202"/>
      <c r="Q78" s="202"/>
      <c r="R78" s="202"/>
      <c r="S78" s="202"/>
      <c r="T78" s="202"/>
      <c r="U78" s="202"/>
      <c r="V78" s="203">
        <f t="shared" si="54"/>
        <v>0</v>
      </c>
    </row>
    <row r="79" spans="1:22" ht="229.5">
      <c r="A79" s="175">
        <v>7</v>
      </c>
      <c r="B79" s="60"/>
      <c r="C79" s="174" t="s">
        <v>100</v>
      </c>
      <c r="D79" s="175" t="s">
        <v>677</v>
      </c>
      <c r="E79" s="174" t="s">
        <v>678</v>
      </c>
      <c r="F79" s="174" t="s">
        <v>288</v>
      </c>
      <c r="G79" s="174" t="s">
        <v>679</v>
      </c>
      <c r="H79" s="271">
        <v>435937</v>
      </c>
      <c r="I79" s="200">
        <f t="shared" si="52"/>
        <v>0</v>
      </c>
      <c r="J79" s="200">
        <f t="shared" si="53"/>
        <v>0</v>
      </c>
      <c r="K79" s="201">
        <f t="shared" ref="K79:K141" si="55">IF(J79=0,0,ROUND(I79/J79,1))</f>
        <v>0</v>
      </c>
      <c r="L79" s="202"/>
      <c r="M79" s="202"/>
      <c r="N79" s="202"/>
      <c r="O79" s="202"/>
      <c r="P79" s="202"/>
      <c r="Q79" s="202"/>
      <c r="R79" s="202"/>
      <c r="S79" s="202"/>
      <c r="T79" s="202"/>
      <c r="U79" s="202"/>
      <c r="V79" s="203">
        <f t="shared" si="54"/>
        <v>0</v>
      </c>
    </row>
    <row r="80" spans="1:22" ht="25.5">
      <c r="A80" s="176"/>
      <c r="B80" s="198">
        <v>5</v>
      </c>
      <c r="C80" s="177" t="s">
        <v>680</v>
      </c>
      <c r="D80" s="176"/>
      <c r="E80" s="176"/>
      <c r="F80" s="176"/>
      <c r="G80" s="176"/>
      <c r="H80" s="272"/>
      <c r="I80" s="204">
        <f>SUM(I81:I82)</f>
        <v>0</v>
      </c>
      <c r="J80" s="204">
        <f>SUM(J81:J82)</f>
        <v>0</v>
      </c>
      <c r="K80" s="199">
        <f t="shared" si="55"/>
        <v>0</v>
      </c>
      <c r="L80" s="204">
        <f t="shared" ref="L80:U80" si="56">SUM(L81:L82)</f>
        <v>0</v>
      </c>
      <c r="M80" s="204">
        <f t="shared" si="56"/>
        <v>0</v>
      </c>
      <c r="N80" s="204">
        <f t="shared" si="56"/>
        <v>0</v>
      </c>
      <c r="O80" s="204">
        <f t="shared" si="56"/>
        <v>0</v>
      </c>
      <c r="P80" s="204">
        <f t="shared" si="56"/>
        <v>0</v>
      </c>
      <c r="Q80" s="204">
        <f t="shared" si="56"/>
        <v>0</v>
      </c>
      <c r="R80" s="204">
        <f t="shared" si="56"/>
        <v>0</v>
      </c>
      <c r="S80" s="204">
        <f t="shared" si="56"/>
        <v>0</v>
      </c>
      <c r="T80" s="204">
        <f t="shared" si="56"/>
        <v>0</v>
      </c>
      <c r="U80" s="204">
        <f t="shared" si="56"/>
        <v>0</v>
      </c>
      <c r="V80" s="205">
        <f>SUM(V81:V82)</f>
        <v>0</v>
      </c>
    </row>
    <row r="81" spans="1:22" ht="63.75">
      <c r="A81" s="327">
        <v>8</v>
      </c>
      <c r="B81" s="328"/>
      <c r="C81" s="331" t="s">
        <v>352</v>
      </c>
      <c r="D81" s="334" t="s">
        <v>353</v>
      </c>
      <c r="E81" s="331" t="s">
        <v>354</v>
      </c>
      <c r="F81" s="331" t="s">
        <v>287</v>
      </c>
      <c r="G81" s="174" t="s">
        <v>355</v>
      </c>
      <c r="H81" s="271">
        <v>248882</v>
      </c>
      <c r="I81" s="200">
        <f t="shared" ref="I81:J82" si="57">L81+N81+P81+R81+T81</f>
        <v>0</v>
      </c>
      <c r="J81" s="200">
        <f t="shared" si="57"/>
        <v>0</v>
      </c>
      <c r="K81" s="201">
        <f t="shared" si="55"/>
        <v>0</v>
      </c>
      <c r="L81" s="202"/>
      <c r="M81" s="202"/>
      <c r="N81" s="202"/>
      <c r="O81" s="202"/>
      <c r="P81" s="202"/>
      <c r="Q81" s="202"/>
      <c r="R81" s="202"/>
      <c r="S81" s="202"/>
      <c r="T81" s="202"/>
      <c r="U81" s="202"/>
      <c r="V81" s="203">
        <f>ROUND(H81*J81,2)</f>
        <v>0</v>
      </c>
    </row>
    <row r="82" spans="1:22" ht="63.75">
      <c r="A82" s="327"/>
      <c r="B82" s="330"/>
      <c r="C82" s="333"/>
      <c r="D82" s="336"/>
      <c r="E82" s="333"/>
      <c r="F82" s="333"/>
      <c r="G82" s="174" t="s">
        <v>1819</v>
      </c>
      <c r="H82" s="271">
        <v>248882</v>
      </c>
      <c r="I82" s="200">
        <f t="shared" si="57"/>
        <v>0</v>
      </c>
      <c r="J82" s="200">
        <f t="shared" si="57"/>
        <v>0</v>
      </c>
      <c r="K82" s="201">
        <f t="shared" si="55"/>
        <v>0</v>
      </c>
      <c r="L82" s="202"/>
      <c r="M82" s="202"/>
      <c r="N82" s="202"/>
      <c r="O82" s="202"/>
      <c r="P82" s="202"/>
      <c r="Q82" s="202"/>
      <c r="R82" s="202"/>
      <c r="S82" s="202"/>
      <c r="T82" s="202"/>
      <c r="U82" s="202"/>
      <c r="V82" s="203">
        <f>ROUND(H82*J82,2)</f>
        <v>0</v>
      </c>
    </row>
    <row r="83" spans="1:22">
      <c r="A83" s="176"/>
      <c r="B83" s="198">
        <v>6</v>
      </c>
      <c r="C83" s="177" t="s">
        <v>681</v>
      </c>
      <c r="D83" s="176"/>
      <c r="E83" s="176"/>
      <c r="F83" s="176"/>
      <c r="G83" s="176"/>
      <c r="H83" s="272"/>
      <c r="I83" s="204">
        <f>SUM(I84:I91)</f>
        <v>0</v>
      </c>
      <c r="J83" s="204">
        <f>SUM(J84:J91)</f>
        <v>0</v>
      </c>
      <c r="K83" s="199">
        <f t="shared" si="55"/>
        <v>0</v>
      </c>
      <c r="L83" s="204">
        <f t="shared" ref="L83" si="58">SUM(L84:L91)</f>
        <v>0</v>
      </c>
      <c r="M83" s="204">
        <f t="shared" ref="M83" si="59">SUM(M84:M91)</f>
        <v>0</v>
      </c>
      <c r="N83" s="204">
        <f t="shared" ref="N83" si="60">SUM(N84:N91)</f>
        <v>0</v>
      </c>
      <c r="O83" s="204">
        <f t="shared" ref="O83" si="61">SUM(O84:O91)</f>
        <v>0</v>
      </c>
      <c r="P83" s="204">
        <f t="shared" ref="P83" si="62">SUM(P84:P91)</f>
        <v>0</v>
      </c>
      <c r="Q83" s="204">
        <f t="shared" ref="Q83" si="63">SUM(Q84:Q91)</f>
        <v>0</v>
      </c>
      <c r="R83" s="204">
        <f t="shared" ref="R83" si="64">SUM(R84:R91)</f>
        <v>0</v>
      </c>
      <c r="S83" s="204">
        <f t="shared" ref="S83" si="65">SUM(S84:S91)</f>
        <v>0</v>
      </c>
      <c r="T83" s="204">
        <f t="shared" ref="T83" si="66">SUM(T84:T91)</f>
        <v>0</v>
      </c>
      <c r="U83" s="204">
        <f t="shared" ref="U83" si="67">SUM(U84:U91)</f>
        <v>0</v>
      </c>
      <c r="V83" s="205">
        <f t="shared" ref="V83" si="68">SUM(V84:V91)</f>
        <v>0</v>
      </c>
    </row>
    <row r="84" spans="1:22" ht="165.75">
      <c r="A84" s="327">
        <v>9</v>
      </c>
      <c r="B84" s="337"/>
      <c r="C84" s="331" t="s">
        <v>101</v>
      </c>
      <c r="D84" s="175" t="s">
        <v>108</v>
      </c>
      <c r="E84" s="174" t="s">
        <v>682</v>
      </c>
      <c r="F84" s="174" t="s">
        <v>288</v>
      </c>
      <c r="G84" s="174" t="s">
        <v>683</v>
      </c>
      <c r="H84" s="271">
        <v>97796</v>
      </c>
      <c r="I84" s="200">
        <f t="shared" ref="I84:J91" si="69">L84+N84+P84+R84+T84</f>
        <v>0</v>
      </c>
      <c r="J84" s="200">
        <f t="shared" si="69"/>
        <v>0</v>
      </c>
      <c r="K84" s="201">
        <f t="shared" si="55"/>
        <v>0</v>
      </c>
      <c r="L84" s="202"/>
      <c r="M84" s="202"/>
      <c r="N84" s="202"/>
      <c r="O84" s="202"/>
      <c r="P84" s="202"/>
      <c r="Q84" s="202"/>
      <c r="R84" s="202"/>
      <c r="S84" s="202"/>
      <c r="T84" s="202"/>
      <c r="U84" s="202"/>
      <c r="V84" s="203">
        <f t="shared" ref="V84:V91" si="70">ROUND(H84*J84,2)</f>
        <v>0</v>
      </c>
    </row>
    <row r="85" spans="1:22" ht="89.25">
      <c r="A85" s="327"/>
      <c r="B85" s="338"/>
      <c r="C85" s="332"/>
      <c r="D85" s="175" t="s">
        <v>102</v>
      </c>
      <c r="E85" s="174" t="s">
        <v>684</v>
      </c>
      <c r="F85" s="174" t="s">
        <v>288</v>
      </c>
      <c r="G85" s="174" t="s">
        <v>685</v>
      </c>
      <c r="H85" s="271">
        <v>97796</v>
      </c>
      <c r="I85" s="200">
        <f t="shared" si="69"/>
        <v>0</v>
      </c>
      <c r="J85" s="200">
        <f t="shared" si="69"/>
        <v>0</v>
      </c>
      <c r="K85" s="201">
        <f t="shared" si="55"/>
        <v>0</v>
      </c>
      <c r="L85" s="202"/>
      <c r="M85" s="202"/>
      <c r="N85" s="202"/>
      <c r="O85" s="202"/>
      <c r="P85" s="202"/>
      <c r="Q85" s="202"/>
      <c r="R85" s="202"/>
      <c r="S85" s="202"/>
      <c r="T85" s="202"/>
      <c r="U85" s="202"/>
      <c r="V85" s="203">
        <f t="shared" si="70"/>
        <v>0</v>
      </c>
    </row>
    <row r="86" spans="1:22" ht="178.5">
      <c r="A86" s="327"/>
      <c r="B86" s="338"/>
      <c r="C86" s="332"/>
      <c r="D86" s="175" t="s">
        <v>103</v>
      </c>
      <c r="E86" s="174" t="s">
        <v>686</v>
      </c>
      <c r="F86" s="174" t="s">
        <v>288</v>
      </c>
      <c r="G86" s="174" t="s">
        <v>687</v>
      </c>
      <c r="H86" s="271">
        <v>97796</v>
      </c>
      <c r="I86" s="200">
        <f t="shared" si="69"/>
        <v>0</v>
      </c>
      <c r="J86" s="200">
        <f t="shared" si="69"/>
        <v>0</v>
      </c>
      <c r="K86" s="201">
        <f t="shared" si="55"/>
        <v>0</v>
      </c>
      <c r="L86" s="202"/>
      <c r="M86" s="202"/>
      <c r="N86" s="202"/>
      <c r="O86" s="202"/>
      <c r="P86" s="202"/>
      <c r="Q86" s="202"/>
      <c r="R86" s="202"/>
      <c r="S86" s="202"/>
      <c r="T86" s="202"/>
      <c r="U86" s="202"/>
      <c r="V86" s="203">
        <f t="shared" si="70"/>
        <v>0</v>
      </c>
    </row>
    <row r="87" spans="1:22" ht="102">
      <c r="A87" s="327"/>
      <c r="B87" s="338"/>
      <c r="C87" s="332"/>
      <c r="D87" s="175" t="s">
        <v>104</v>
      </c>
      <c r="E87" s="174" t="s">
        <v>688</v>
      </c>
      <c r="F87" s="174" t="s">
        <v>288</v>
      </c>
      <c r="G87" s="174" t="s">
        <v>689</v>
      </c>
      <c r="H87" s="271">
        <v>97796</v>
      </c>
      <c r="I87" s="200">
        <f t="shared" si="69"/>
        <v>0</v>
      </c>
      <c r="J87" s="200">
        <f t="shared" si="69"/>
        <v>0</v>
      </c>
      <c r="K87" s="201">
        <f t="shared" si="55"/>
        <v>0</v>
      </c>
      <c r="L87" s="202"/>
      <c r="M87" s="202"/>
      <c r="N87" s="202"/>
      <c r="O87" s="202"/>
      <c r="P87" s="202"/>
      <c r="Q87" s="202"/>
      <c r="R87" s="202"/>
      <c r="S87" s="202"/>
      <c r="T87" s="202"/>
      <c r="U87" s="202"/>
      <c r="V87" s="203">
        <f t="shared" si="70"/>
        <v>0</v>
      </c>
    </row>
    <row r="88" spans="1:22" ht="89.25">
      <c r="A88" s="327"/>
      <c r="B88" s="338"/>
      <c r="C88" s="332"/>
      <c r="D88" s="175" t="s">
        <v>105</v>
      </c>
      <c r="E88" s="174" t="s">
        <v>690</v>
      </c>
      <c r="F88" s="174" t="s">
        <v>288</v>
      </c>
      <c r="G88" s="174" t="s">
        <v>691</v>
      </c>
      <c r="H88" s="271">
        <v>97796</v>
      </c>
      <c r="I88" s="200">
        <f t="shared" si="69"/>
        <v>0</v>
      </c>
      <c r="J88" s="200">
        <f t="shared" si="69"/>
        <v>0</v>
      </c>
      <c r="K88" s="201">
        <f t="shared" si="55"/>
        <v>0</v>
      </c>
      <c r="L88" s="202"/>
      <c r="M88" s="202"/>
      <c r="N88" s="202"/>
      <c r="O88" s="202"/>
      <c r="P88" s="202"/>
      <c r="Q88" s="202"/>
      <c r="R88" s="202"/>
      <c r="S88" s="202"/>
      <c r="T88" s="202"/>
      <c r="U88" s="202"/>
      <c r="V88" s="203">
        <f t="shared" si="70"/>
        <v>0</v>
      </c>
    </row>
    <row r="89" spans="1:22" ht="89.25">
      <c r="A89" s="327"/>
      <c r="B89" s="338"/>
      <c r="C89" s="333"/>
      <c r="D89" s="175" t="s">
        <v>106</v>
      </c>
      <c r="E89" s="174" t="s">
        <v>692</v>
      </c>
      <c r="F89" s="174" t="s">
        <v>288</v>
      </c>
      <c r="G89" s="174" t="s">
        <v>693</v>
      </c>
      <c r="H89" s="271">
        <v>97796</v>
      </c>
      <c r="I89" s="200">
        <f t="shared" si="69"/>
        <v>0</v>
      </c>
      <c r="J89" s="200">
        <f t="shared" si="69"/>
        <v>0</v>
      </c>
      <c r="K89" s="201">
        <f t="shared" si="55"/>
        <v>0</v>
      </c>
      <c r="L89" s="202"/>
      <c r="M89" s="202"/>
      <c r="N89" s="202"/>
      <c r="O89" s="202"/>
      <c r="P89" s="202"/>
      <c r="Q89" s="202"/>
      <c r="R89" s="202"/>
      <c r="S89" s="202"/>
      <c r="T89" s="202"/>
      <c r="U89" s="202"/>
      <c r="V89" s="203">
        <f t="shared" si="70"/>
        <v>0</v>
      </c>
    </row>
    <row r="90" spans="1:22" ht="76.5">
      <c r="A90" s="327"/>
      <c r="B90" s="338"/>
      <c r="C90" s="331" t="s">
        <v>107</v>
      </c>
      <c r="D90" s="175" t="s">
        <v>108</v>
      </c>
      <c r="E90" s="174" t="s">
        <v>694</v>
      </c>
      <c r="F90" s="174" t="s">
        <v>288</v>
      </c>
      <c r="G90" s="174" t="s">
        <v>695</v>
      </c>
      <c r="H90" s="271">
        <v>97796</v>
      </c>
      <c r="I90" s="200">
        <f t="shared" si="69"/>
        <v>0</v>
      </c>
      <c r="J90" s="200">
        <f t="shared" si="69"/>
        <v>0</v>
      </c>
      <c r="K90" s="201">
        <f t="shared" si="55"/>
        <v>0</v>
      </c>
      <c r="L90" s="202"/>
      <c r="M90" s="202"/>
      <c r="N90" s="202"/>
      <c r="O90" s="202"/>
      <c r="P90" s="202"/>
      <c r="Q90" s="202"/>
      <c r="R90" s="202"/>
      <c r="S90" s="202"/>
      <c r="T90" s="202"/>
      <c r="U90" s="202"/>
      <c r="V90" s="203">
        <f t="shared" si="70"/>
        <v>0</v>
      </c>
    </row>
    <row r="91" spans="1:22" ht="63.75">
      <c r="A91" s="327"/>
      <c r="B91" s="339"/>
      <c r="C91" s="333"/>
      <c r="D91" s="175" t="s">
        <v>103</v>
      </c>
      <c r="E91" s="174" t="s">
        <v>696</v>
      </c>
      <c r="F91" s="174" t="s">
        <v>288</v>
      </c>
      <c r="G91" s="173" t="s">
        <v>697</v>
      </c>
      <c r="H91" s="271">
        <v>97796</v>
      </c>
      <c r="I91" s="200">
        <f t="shared" si="69"/>
        <v>0</v>
      </c>
      <c r="J91" s="200">
        <f t="shared" si="69"/>
        <v>0</v>
      </c>
      <c r="K91" s="201">
        <f t="shared" si="55"/>
        <v>0</v>
      </c>
      <c r="L91" s="202"/>
      <c r="M91" s="202"/>
      <c r="N91" s="202"/>
      <c r="O91" s="202"/>
      <c r="P91" s="202"/>
      <c r="Q91" s="202"/>
      <c r="R91" s="202"/>
      <c r="S91" s="202"/>
      <c r="T91" s="202"/>
      <c r="U91" s="202"/>
      <c r="V91" s="203">
        <f t="shared" si="70"/>
        <v>0</v>
      </c>
    </row>
    <row r="92" spans="1:22">
      <c r="A92" s="176"/>
      <c r="B92" s="198">
        <v>7</v>
      </c>
      <c r="C92" s="177" t="s">
        <v>1316</v>
      </c>
      <c r="D92" s="176"/>
      <c r="E92" s="176"/>
      <c r="F92" s="176"/>
      <c r="G92" s="176"/>
      <c r="H92" s="272"/>
      <c r="I92" s="204">
        <f>SUM(I93:I94)</f>
        <v>0</v>
      </c>
      <c r="J92" s="204">
        <f>SUM(J93:J94)</f>
        <v>0</v>
      </c>
      <c r="K92" s="199">
        <f t="shared" si="55"/>
        <v>0</v>
      </c>
      <c r="L92" s="204">
        <f t="shared" ref="L92" si="71">SUM(L93:L94)</f>
        <v>0</v>
      </c>
      <c r="M92" s="204">
        <f t="shared" ref="M92" si="72">SUM(M93:M94)</f>
        <v>0</v>
      </c>
      <c r="N92" s="204">
        <f t="shared" ref="N92" si="73">SUM(N93:N94)</f>
        <v>0</v>
      </c>
      <c r="O92" s="204">
        <f t="shared" ref="O92" si="74">SUM(O93:O94)</f>
        <v>0</v>
      </c>
      <c r="P92" s="204">
        <f t="shared" ref="P92" si="75">SUM(P93:P94)</f>
        <v>0</v>
      </c>
      <c r="Q92" s="204">
        <f t="shared" ref="Q92" si="76">SUM(Q93:Q94)</f>
        <v>0</v>
      </c>
      <c r="R92" s="204">
        <f t="shared" ref="R92" si="77">SUM(R93:R94)</f>
        <v>0</v>
      </c>
      <c r="S92" s="204">
        <f t="shared" ref="S92" si="78">SUM(S93:S94)</f>
        <v>0</v>
      </c>
      <c r="T92" s="204">
        <f t="shared" ref="T92" si="79">SUM(T93:T94)</f>
        <v>0</v>
      </c>
      <c r="U92" s="204">
        <f t="shared" ref="U92" si="80">SUM(U93:U94)</f>
        <v>0</v>
      </c>
      <c r="V92" s="205">
        <f t="shared" ref="V92" si="81">SUM(V93:V94)</f>
        <v>0</v>
      </c>
    </row>
    <row r="93" spans="1:22" ht="395.25">
      <c r="A93" s="175">
        <v>10</v>
      </c>
      <c r="B93" s="60"/>
      <c r="C93" s="174" t="s">
        <v>1317</v>
      </c>
      <c r="D93" s="175" t="s">
        <v>1318</v>
      </c>
      <c r="E93" s="174" t="s">
        <v>1319</v>
      </c>
      <c r="F93" s="174" t="s">
        <v>289</v>
      </c>
      <c r="G93" s="174" t="s">
        <v>1320</v>
      </c>
      <c r="H93" s="273">
        <v>508282</v>
      </c>
      <c r="I93" s="200">
        <f>L93+N93+P93+R93+T93</f>
        <v>0</v>
      </c>
      <c r="J93" s="200">
        <f>M93+O93+Q93+S93+U93</f>
        <v>0</v>
      </c>
      <c r="K93" s="201">
        <f t="shared" si="55"/>
        <v>0</v>
      </c>
      <c r="L93" s="202"/>
      <c r="M93" s="202"/>
      <c r="N93" s="202"/>
      <c r="O93" s="202"/>
      <c r="P93" s="202"/>
      <c r="Q93" s="202"/>
      <c r="R93" s="202"/>
      <c r="S93" s="202"/>
      <c r="T93" s="202"/>
      <c r="U93" s="202"/>
      <c r="V93" s="203">
        <f>ROUND(H93*J93,2)</f>
        <v>0</v>
      </c>
    </row>
    <row r="94" spans="1:22" ht="395.25">
      <c r="A94" s="175">
        <v>11</v>
      </c>
      <c r="B94" s="60"/>
      <c r="C94" s="174" t="s">
        <v>1321</v>
      </c>
      <c r="D94" s="175" t="s">
        <v>1318</v>
      </c>
      <c r="E94" s="174" t="s">
        <v>1322</v>
      </c>
      <c r="F94" s="174" t="s">
        <v>289</v>
      </c>
      <c r="G94" s="174" t="s">
        <v>1320</v>
      </c>
      <c r="H94" s="271">
        <v>1519675</v>
      </c>
      <c r="I94" s="200">
        <f>L94+N94+P94+R94+T94</f>
        <v>0</v>
      </c>
      <c r="J94" s="200">
        <f>M94+O94+Q94+S94+U94</f>
        <v>0</v>
      </c>
      <c r="K94" s="201">
        <f t="shared" si="55"/>
        <v>0</v>
      </c>
      <c r="L94" s="202"/>
      <c r="M94" s="202"/>
      <c r="N94" s="202"/>
      <c r="O94" s="202"/>
      <c r="P94" s="202"/>
      <c r="Q94" s="202"/>
      <c r="R94" s="202"/>
      <c r="S94" s="202"/>
      <c r="T94" s="202"/>
      <c r="U94" s="202"/>
      <c r="V94" s="203">
        <f>ROUND(H94*J94,2)</f>
        <v>0</v>
      </c>
    </row>
    <row r="95" spans="1:22">
      <c r="A95" s="176"/>
      <c r="B95" s="198">
        <v>8</v>
      </c>
      <c r="C95" s="177" t="s">
        <v>315</v>
      </c>
      <c r="D95" s="176"/>
      <c r="E95" s="176"/>
      <c r="F95" s="176"/>
      <c r="G95" s="176"/>
      <c r="H95" s="272"/>
      <c r="I95" s="204">
        <f>SUM(I96:I131)</f>
        <v>0</v>
      </c>
      <c r="J95" s="204">
        <f>SUM(J96:J131)</f>
        <v>0</v>
      </c>
      <c r="K95" s="199">
        <f t="shared" si="55"/>
        <v>0</v>
      </c>
      <c r="L95" s="204">
        <f t="shared" ref="L95" si="82">SUM(L96:L131)</f>
        <v>0</v>
      </c>
      <c r="M95" s="204">
        <f t="shared" ref="M95" si="83">SUM(M96:M131)</f>
        <v>0</v>
      </c>
      <c r="N95" s="204">
        <f t="shared" ref="N95" si="84">SUM(N96:N131)</f>
        <v>0</v>
      </c>
      <c r="O95" s="204">
        <f t="shared" ref="O95" si="85">SUM(O96:O131)</f>
        <v>0</v>
      </c>
      <c r="P95" s="204">
        <f t="shared" ref="P95" si="86">SUM(P96:P131)</f>
        <v>0</v>
      </c>
      <c r="Q95" s="204">
        <f t="shared" ref="Q95" si="87">SUM(Q96:Q131)</f>
        <v>0</v>
      </c>
      <c r="R95" s="204">
        <f t="shared" ref="R95" si="88">SUM(R96:R131)</f>
        <v>0</v>
      </c>
      <c r="S95" s="204">
        <f t="shared" ref="S95" si="89">SUM(S96:S131)</f>
        <v>0</v>
      </c>
      <c r="T95" s="204">
        <f t="shared" ref="T95" si="90">SUM(T96:T131)</f>
        <v>0</v>
      </c>
      <c r="U95" s="204">
        <f t="shared" ref="U95" si="91">SUM(U96:U131)</f>
        <v>0</v>
      </c>
      <c r="V95" s="205">
        <f t="shared" ref="V95" si="92">SUM(V96:V131)</f>
        <v>0</v>
      </c>
    </row>
    <row r="96" spans="1:22" ht="38.25">
      <c r="A96" s="327">
        <v>12</v>
      </c>
      <c r="B96" s="337"/>
      <c r="C96" s="331" t="s">
        <v>391</v>
      </c>
      <c r="D96" s="334" t="s">
        <v>698</v>
      </c>
      <c r="E96" s="331" t="s">
        <v>699</v>
      </c>
      <c r="F96" s="331" t="s">
        <v>287</v>
      </c>
      <c r="G96" s="174" t="s">
        <v>700</v>
      </c>
      <c r="H96" s="271">
        <v>157489</v>
      </c>
      <c r="I96" s="200">
        <f t="shared" ref="I96:I131" si="93">L96+N96+P96+R96+T96</f>
        <v>0</v>
      </c>
      <c r="J96" s="200">
        <f t="shared" ref="J96:J131" si="94">M96+O96+Q96+S96+U96</f>
        <v>0</v>
      </c>
      <c r="K96" s="201">
        <f t="shared" si="55"/>
        <v>0</v>
      </c>
      <c r="L96" s="202"/>
      <c r="M96" s="202"/>
      <c r="N96" s="202"/>
      <c r="O96" s="202"/>
      <c r="P96" s="202"/>
      <c r="Q96" s="202"/>
      <c r="R96" s="202"/>
      <c r="S96" s="202"/>
      <c r="T96" s="202"/>
      <c r="U96" s="202"/>
      <c r="V96" s="203">
        <f t="shared" ref="V96:V131" si="95">ROUND(H96*J96,2)</f>
        <v>0</v>
      </c>
    </row>
    <row r="97" spans="1:22" ht="51">
      <c r="A97" s="327"/>
      <c r="B97" s="338"/>
      <c r="C97" s="332"/>
      <c r="D97" s="335"/>
      <c r="E97" s="332"/>
      <c r="F97" s="332"/>
      <c r="G97" s="174" t="s">
        <v>701</v>
      </c>
      <c r="H97" s="271">
        <v>157489</v>
      </c>
      <c r="I97" s="200">
        <f t="shared" si="93"/>
        <v>0</v>
      </c>
      <c r="J97" s="200">
        <f t="shared" si="94"/>
        <v>0</v>
      </c>
      <c r="K97" s="201">
        <f t="shared" si="55"/>
        <v>0</v>
      </c>
      <c r="L97" s="202"/>
      <c r="M97" s="202"/>
      <c r="N97" s="202"/>
      <c r="O97" s="202"/>
      <c r="P97" s="202"/>
      <c r="Q97" s="202"/>
      <c r="R97" s="202"/>
      <c r="S97" s="202"/>
      <c r="T97" s="202"/>
      <c r="U97" s="202"/>
      <c r="V97" s="203">
        <f t="shared" si="95"/>
        <v>0</v>
      </c>
    </row>
    <row r="98" spans="1:22" ht="63.75">
      <c r="A98" s="327"/>
      <c r="B98" s="338"/>
      <c r="C98" s="332"/>
      <c r="D98" s="336"/>
      <c r="E98" s="333"/>
      <c r="F98" s="333"/>
      <c r="G98" s="174" t="s">
        <v>702</v>
      </c>
      <c r="H98" s="271">
        <v>157489</v>
      </c>
      <c r="I98" s="200">
        <f t="shared" si="93"/>
        <v>0</v>
      </c>
      <c r="J98" s="200">
        <f t="shared" si="94"/>
        <v>0</v>
      </c>
      <c r="K98" s="201">
        <f t="shared" si="55"/>
        <v>0</v>
      </c>
      <c r="L98" s="202"/>
      <c r="M98" s="202"/>
      <c r="N98" s="202"/>
      <c r="O98" s="202"/>
      <c r="P98" s="202"/>
      <c r="Q98" s="202"/>
      <c r="R98" s="202"/>
      <c r="S98" s="202"/>
      <c r="T98" s="202"/>
      <c r="U98" s="202"/>
      <c r="V98" s="203">
        <f t="shared" si="95"/>
        <v>0</v>
      </c>
    </row>
    <row r="99" spans="1:22" ht="38.25">
      <c r="A99" s="327"/>
      <c r="B99" s="338"/>
      <c r="C99" s="332"/>
      <c r="D99" s="334" t="s">
        <v>76</v>
      </c>
      <c r="E99" s="331" t="s">
        <v>703</v>
      </c>
      <c r="F99" s="331" t="s">
        <v>287</v>
      </c>
      <c r="G99" s="174" t="s">
        <v>700</v>
      </c>
      <c r="H99" s="271">
        <v>157489</v>
      </c>
      <c r="I99" s="200">
        <f t="shared" si="93"/>
        <v>0</v>
      </c>
      <c r="J99" s="200">
        <f t="shared" si="94"/>
        <v>0</v>
      </c>
      <c r="K99" s="201">
        <f t="shared" si="55"/>
        <v>0</v>
      </c>
      <c r="L99" s="202"/>
      <c r="M99" s="202"/>
      <c r="N99" s="202"/>
      <c r="O99" s="202"/>
      <c r="P99" s="202"/>
      <c r="Q99" s="202"/>
      <c r="R99" s="202"/>
      <c r="S99" s="202"/>
      <c r="T99" s="202"/>
      <c r="U99" s="202"/>
      <c r="V99" s="203">
        <f t="shared" si="95"/>
        <v>0</v>
      </c>
    </row>
    <row r="100" spans="1:22" ht="51">
      <c r="A100" s="327"/>
      <c r="B100" s="338"/>
      <c r="C100" s="332"/>
      <c r="D100" s="335"/>
      <c r="E100" s="332"/>
      <c r="F100" s="332"/>
      <c r="G100" s="174" t="s">
        <v>701</v>
      </c>
      <c r="H100" s="271">
        <v>157489</v>
      </c>
      <c r="I100" s="200">
        <f t="shared" si="93"/>
        <v>0</v>
      </c>
      <c r="J100" s="200">
        <f t="shared" si="94"/>
        <v>0</v>
      </c>
      <c r="K100" s="201">
        <f t="shared" si="55"/>
        <v>0</v>
      </c>
      <c r="L100" s="202"/>
      <c r="M100" s="202"/>
      <c r="N100" s="202"/>
      <c r="O100" s="202"/>
      <c r="P100" s="202"/>
      <c r="Q100" s="202"/>
      <c r="R100" s="202"/>
      <c r="S100" s="202"/>
      <c r="T100" s="202"/>
      <c r="U100" s="202"/>
      <c r="V100" s="203">
        <f t="shared" si="95"/>
        <v>0</v>
      </c>
    </row>
    <row r="101" spans="1:22" ht="63.75">
      <c r="A101" s="327"/>
      <c r="B101" s="338"/>
      <c r="C101" s="332"/>
      <c r="D101" s="336"/>
      <c r="E101" s="333"/>
      <c r="F101" s="333"/>
      <c r="G101" s="174" t="s">
        <v>702</v>
      </c>
      <c r="H101" s="271">
        <v>157489</v>
      </c>
      <c r="I101" s="200">
        <f t="shared" si="93"/>
        <v>0</v>
      </c>
      <c r="J101" s="200">
        <f t="shared" si="94"/>
        <v>0</v>
      </c>
      <c r="K101" s="201">
        <f t="shared" si="55"/>
        <v>0</v>
      </c>
      <c r="L101" s="202"/>
      <c r="M101" s="202"/>
      <c r="N101" s="202"/>
      <c r="O101" s="202"/>
      <c r="P101" s="202"/>
      <c r="Q101" s="202"/>
      <c r="R101" s="202"/>
      <c r="S101" s="202"/>
      <c r="T101" s="202"/>
      <c r="U101" s="202"/>
      <c r="V101" s="203">
        <f t="shared" si="95"/>
        <v>0</v>
      </c>
    </row>
    <row r="102" spans="1:22" ht="38.25">
      <c r="A102" s="327"/>
      <c r="B102" s="338"/>
      <c r="C102" s="332"/>
      <c r="D102" s="334" t="s">
        <v>704</v>
      </c>
      <c r="E102" s="331" t="s">
        <v>705</v>
      </c>
      <c r="F102" s="331" t="s">
        <v>287</v>
      </c>
      <c r="G102" s="174" t="s">
        <v>700</v>
      </c>
      <c r="H102" s="271">
        <v>157489</v>
      </c>
      <c r="I102" s="200">
        <f t="shared" si="93"/>
        <v>0</v>
      </c>
      <c r="J102" s="200">
        <f t="shared" si="94"/>
        <v>0</v>
      </c>
      <c r="K102" s="201">
        <f t="shared" si="55"/>
        <v>0</v>
      </c>
      <c r="L102" s="202"/>
      <c r="M102" s="202"/>
      <c r="N102" s="202"/>
      <c r="O102" s="202"/>
      <c r="P102" s="202"/>
      <c r="Q102" s="202"/>
      <c r="R102" s="202"/>
      <c r="S102" s="202"/>
      <c r="T102" s="202"/>
      <c r="U102" s="202"/>
      <c r="V102" s="203">
        <f t="shared" si="95"/>
        <v>0</v>
      </c>
    </row>
    <row r="103" spans="1:22" ht="51">
      <c r="A103" s="327"/>
      <c r="B103" s="338"/>
      <c r="C103" s="332"/>
      <c r="D103" s="335"/>
      <c r="E103" s="332"/>
      <c r="F103" s="332"/>
      <c r="G103" s="174" t="s">
        <v>701</v>
      </c>
      <c r="H103" s="271">
        <v>157489</v>
      </c>
      <c r="I103" s="200">
        <f t="shared" si="93"/>
        <v>0</v>
      </c>
      <c r="J103" s="200">
        <f t="shared" si="94"/>
        <v>0</v>
      </c>
      <c r="K103" s="201">
        <f t="shared" si="55"/>
        <v>0</v>
      </c>
      <c r="L103" s="202"/>
      <c r="M103" s="202"/>
      <c r="N103" s="202"/>
      <c r="O103" s="202"/>
      <c r="P103" s="202"/>
      <c r="Q103" s="202"/>
      <c r="R103" s="202"/>
      <c r="S103" s="202"/>
      <c r="T103" s="202"/>
      <c r="U103" s="202"/>
      <c r="V103" s="203">
        <f t="shared" si="95"/>
        <v>0</v>
      </c>
    </row>
    <row r="104" spans="1:22" ht="63.75">
      <c r="A104" s="327"/>
      <c r="B104" s="338"/>
      <c r="C104" s="332"/>
      <c r="D104" s="336"/>
      <c r="E104" s="333"/>
      <c r="F104" s="333"/>
      <c r="G104" s="174" t="s">
        <v>706</v>
      </c>
      <c r="H104" s="271">
        <v>157489</v>
      </c>
      <c r="I104" s="200">
        <f t="shared" si="93"/>
        <v>0</v>
      </c>
      <c r="J104" s="200">
        <f t="shared" si="94"/>
        <v>0</v>
      </c>
      <c r="K104" s="201">
        <f t="shared" si="55"/>
        <v>0</v>
      </c>
      <c r="L104" s="202"/>
      <c r="M104" s="202"/>
      <c r="N104" s="202"/>
      <c r="O104" s="202"/>
      <c r="P104" s="202"/>
      <c r="Q104" s="202"/>
      <c r="R104" s="202"/>
      <c r="S104" s="202"/>
      <c r="T104" s="202"/>
      <c r="U104" s="202"/>
      <c r="V104" s="203">
        <f t="shared" si="95"/>
        <v>0</v>
      </c>
    </row>
    <row r="105" spans="1:22" ht="51">
      <c r="A105" s="327"/>
      <c r="B105" s="338"/>
      <c r="C105" s="332"/>
      <c r="D105" s="334" t="s">
        <v>707</v>
      </c>
      <c r="E105" s="331" t="s">
        <v>708</v>
      </c>
      <c r="F105" s="331" t="s">
        <v>287</v>
      </c>
      <c r="G105" s="174" t="s">
        <v>709</v>
      </c>
      <c r="H105" s="271">
        <v>157489</v>
      </c>
      <c r="I105" s="200">
        <f t="shared" si="93"/>
        <v>0</v>
      </c>
      <c r="J105" s="200">
        <f t="shared" si="94"/>
        <v>0</v>
      </c>
      <c r="K105" s="201">
        <f t="shared" si="55"/>
        <v>0</v>
      </c>
      <c r="L105" s="202"/>
      <c r="M105" s="202"/>
      <c r="N105" s="202"/>
      <c r="O105" s="202"/>
      <c r="P105" s="202"/>
      <c r="Q105" s="202"/>
      <c r="R105" s="202"/>
      <c r="S105" s="202"/>
      <c r="T105" s="202"/>
      <c r="U105" s="202"/>
      <c r="V105" s="203">
        <f t="shared" si="95"/>
        <v>0</v>
      </c>
    </row>
    <row r="106" spans="1:22" ht="63.75">
      <c r="A106" s="327"/>
      <c r="B106" s="338"/>
      <c r="C106" s="332"/>
      <c r="D106" s="336"/>
      <c r="E106" s="333"/>
      <c r="F106" s="333"/>
      <c r="G106" s="174" t="s">
        <v>1820</v>
      </c>
      <c r="H106" s="271">
        <v>157489</v>
      </c>
      <c r="I106" s="200">
        <f t="shared" si="93"/>
        <v>0</v>
      </c>
      <c r="J106" s="200">
        <f t="shared" si="94"/>
        <v>0</v>
      </c>
      <c r="K106" s="201">
        <f t="shared" si="55"/>
        <v>0</v>
      </c>
      <c r="L106" s="202"/>
      <c r="M106" s="202"/>
      <c r="N106" s="202"/>
      <c r="O106" s="202"/>
      <c r="P106" s="202"/>
      <c r="Q106" s="202"/>
      <c r="R106" s="202"/>
      <c r="S106" s="202"/>
      <c r="T106" s="202"/>
      <c r="U106" s="202"/>
      <c r="V106" s="203">
        <f t="shared" si="95"/>
        <v>0</v>
      </c>
    </row>
    <row r="107" spans="1:22" ht="63.75">
      <c r="A107" s="327"/>
      <c r="B107" s="338"/>
      <c r="C107" s="332"/>
      <c r="D107" s="334" t="s">
        <v>710</v>
      </c>
      <c r="E107" s="331" t="s">
        <v>711</v>
      </c>
      <c r="F107" s="331" t="s">
        <v>287</v>
      </c>
      <c r="G107" s="174" t="s">
        <v>712</v>
      </c>
      <c r="H107" s="271">
        <v>157489</v>
      </c>
      <c r="I107" s="200">
        <f t="shared" si="93"/>
        <v>0</v>
      </c>
      <c r="J107" s="200">
        <f t="shared" si="94"/>
        <v>0</v>
      </c>
      <c r="K107" s="201">
        <f t="shared" si="55"/>
        <v>0</v>
      </c>
      <c r="L107" s="202"/>
      <c r="M107" s="202"/>
      <c r="N107" s="202"/>
      <c r="O107" s="202"/>
      <c r="P107" s="202"/>
      <c r="Q107" s="202"/>
      <c r="R107" s="202"/>
      <c r="S107" s="202"/>
      <c r="T107" s="202"/>
      <c r="U107" s="202"/>
      <c r="V107" s="203">
        <f t="shared" si="95"/>
        <v>0</v>
      </c>
    </row>
    <row r="108" spans="1:22" ht="38.25">
      <c r="A108" s="327"/>
      <c r="B108" s="338"/>
      <c r="C108" s="333"/>
      <c r="D108" s="336"/>
      <c r="E108" s="333"/>
      <c r="F108" s="333"/>
      <c r="G108" s="174" t="s">
        <v>700</v>
      </c>
      <c r="H108" s="271">
        <v>157489</v>
      </c>
      <c r="I108" s="200">
        <f t="shared" si="93"/>
        <v>0</v>
      </c>
      <c r="J108" s="200">
        <f t="shared" si="94"/>
        <v>0</v>
      </c>
      <c r="K108" s="201">
        <f t="shared" si="55"/>
        <v>0</v>
      </c>
      <c r="L108" s="202"/>
      <c r="M108" s="202"/>
      <c r="N108" s="202"/>
      <c r="O108" s="202"/>
      <c r="P108" s="202"/>
      <c r="Q108" s="202"/>
      <c r="R108" s="202"/>
      <c r="S108" s="202"/>
      <c r="T108" s="202"/>
      <c r="U108" s="202"/>
      <c r="V108" s="203">
        <f t="shared" si="95"/>
        <v>0</v>
      </c>
    </row>
    <row r="109" spans="1:22" ht="38.25">
      <c r="A109" s="327"/>
      <c r="B109" s="338"/>
      <c r="C109" s="331" t="s">
        <v>109</v>
      </c>
      <c r="D109" s="334" t="s">
        <v>713</v>
      </c>
      <c r="E109" s="331" t="s">
        <v>714</v>
      </c>
      <c r="F109" s="331" t="s">
        <v>287</v>
      </c>
      <c r="G109" s="174" t="s">
        <v>700</v>
      </c>
      <c r="H109" s="271">
        <v>157489</v>
      </c>
      <c r="I109" s="200">
        <f t="shared" si="93"/>
        <v>0</v>
      </c>
      <c r="J109" s="200">
        <f t="shared" si="94"/>
        <v>0</v>
      </c>
      <c r="K109" s="201">
        <f t="shared" si="55"/>
        <v>0</v>
      </c>
      <c r="L109" s="202"/>
      <c r="M109" s="202"/>
      <c r="N109" s="202"/>
      <c r="O109" s="202"/>
      <c r="P109" s="202"/>
      <c r="Q109" s="202"/>
      <c r="R109" s="202"/>
      <c r="S109" s="202"/>
      <c r="T109" s="202"/>
      <c r="U109" s="202"/>
      <c r="V109" s="203">
        <f t="shared" si="95"/>
        <v>0</v>
      </c>
    </row>
    <row r="110" spans="1:22" ht="51">
      <c r="A110" s="327"/>
      <c r="B110" s="338"/>
      <c r="C110" s="333"/>
      <c r="D110" s="336"/>
      <c r="E110" s="333"/>
      <c r="F110" s="333"/>
      <c r="G110" s="174" t="s">
        <v>701</v>
      </c>
      <c r="H110" s="271">
        <v>157489</v>
      </c>
      <c r="I110" s="200">
        <f t="shared" si="93"/>
        <v>0</v>
      </c>
      <c r="J110" s="200">
        <f t="shared" si="94"/>
        <v>0</v>
      </c>
      <c r="K110" s="201">
        <f t="shared" si="55"/>
        <v>0</v>
      </c>
      <c r="L110" s="202"/>
      <c r="M110" s="202"/>
      <c r="N110" s="202"/>
      <c r="O110" s="202"/>
      <c r="P110" s="202"/>
      <c r="Q110" s="202"/>
      <c r="R110" s="202"/>
      <c r="S110" s="202"/>
      <c r="T110" s="202"/>
      <c r="U110" s="202"/>
      <c r="V110" s="203">
        <f t="shared" si="95"/>
        <v>0</v>
      </c>
    </row>
    <row r="111" spans="1:22" ht="38.25">
      <c r="A111" s="327"/>
      <c r="B111" s="338"/>
      <c r="C111" s="331" t="s">
        <v>715</v>
      </c>
      <c r="D111" s="334" t="s">
        <v>77</v>
      </c>
      <c r="E111" s="331" t="s">
        <v>716</v>
      </c>
      <c r="F111" s="331" t="s">
        <v>287</v>
      </c>
      <c r="G111" s="174" t="s">
        <v>700</v>
      </c>
      <c r="H111" s="271">
        <v>157489</v>
      </c>
      <c r="I111" s="200">
        <f t="shared" si="93"/>
        <v>0</v>
      </c>
      <c r="J111" s="200">
        <f t="shared" si="94"/>
        <v>0</v>
      </c>
      <c r="K111" s="201">
        <f t="shared" si="55"/>
        <v>0</v>
      </c>
      <c r="L111" s="202"/>
      <c r="M111" s="202"/>
      <c r="N111" s="202"/>
      <c r="O111" s="202"/>
      <c r="P111" s="202"/>
      <c r="Q111" s="202"/>
      <c r="R111" s="202"/>
      <c r="S111" s="202"/>
      <c r="T111" s="202"/>
      <c r="U111" s="202"/>
      <c r="V111" s="203">
        <f t="shared" si="95"/>
        <v>0</v>
      </c>
    </row>
    <row r="112" spans="1:22" ht="38.25">
      <c r="A112" s="327"/>
      <c r="B112" s="338"/>
      <c r="C112" s="332"/>
      <c r="D112" s="336"/>
      <c r="E112" s="333"/>
      <c r="F112" s="333"/>
      <c r="G112" s="174" t="s">
        <v>717</v>
      </c>
      <c r="H112" s="271">
        <v>157489</v>
      </c>
      <c r="I112" s="200">
        <f t="shared" si="93"/>
        <v>0</v>
      </c>
      <c r="J112" s="200">
        <f t="shared" si="94"/>
        <v>0</v>
      </c>
      <c r="K112" s="201">
        <f t="shared" si="55"/>
        <v>0</v>
      </c>
      <c r="L112" s="202"/>
      <c r="M112" s="202"/>
      <c r="N112" s="202"/>
      <c r="O112" s="202"/>
      <c r="P112" s="202"/>
      <c r="Q112" s="202"/>
      <c r="R112" s="202"/>
      <c r="S112" s="202"/>
      <c r="T112" s="202"/>
      <c r="U112" s="202"/>
      <c r="V112" s="203">
        <f t="shared" si="95"/>
        <v>0</v>
      </c>
    </row>
    <row r="113" spans="1:22" ht="38.25">
      <c r="A113" s="327"/>
      <c r="B113" s="338"/>
      <c r="C113" s="332"/>
      <c r="D113" s="334" t="s">
        <v>718</v>
      </c>
      <c r="E113" s="331" t="s">
        <v>719</v>
      </c>
      <c r="F113" s="331" t="s">
        <v>287</v>
      </c>
      <c r="G113" s="174" t="s">
        <v>700</v>
      </c>
      <c r="H113" s="271">
        <v>157489</v>
      </c>
      <c r="I113" s="200">
        <f t="shared" si="93"/>
        <v>0</v>
      </c>
      <c r="J113" s="200">
        <f t="shared" si="94"/>
        <v>0</v>
      </c>
      <c r="K113" s="201">
        <f t="shared" si="55"/>
        <v>0</v>
      </c>
      <c r="L113" s="202"/>
      <c r="M113" s="202"/>
      <c r="N113" s="202"/>
      <c r="O113" s="202"/>
      <c r="P113" s="202"/>
      <c r="Q113" s="202"/>
      <c r="R113" s="202"/>
      <c r="S113" s="202"/>
      <c r="T113" s="202"/>
      <c r="U113" s="202"/>
      <c r="V113" s="203">
        <f t="shared" si="95"/>
        <v>0</v>
      </c>
    </row>
    <row r="114" spans="1:22" ht="38.25">
      <c r="A114" s="327"/>
      <c r="B114" s="338"/>
      <c r="C114" s="333"/>
      <c r="D114" s="336"/>
      <c r="E114" s="333"/>
      <c r="F114" s="333"/>
      <c r="G114" s="174" t="s">
        <v>717</v>
      </c>
      <c r="H114" s="271">
        <v>157489</v>
      </c>
      <c r="I114" s="200">
        <f t="shared" si="93"/>
        <v>0</v>
      </c>
      <c r="J114" s="200">
        <f t="shared" si="94"/>
        <v>0</v>
      </c>
      <c r="K114" s="201">
        <f t="shared" si="55"/>
        <v>0</v>
      </c>
      <c r="L114" s="202"/>
      <c r="M114" s="202"/>
      <c r="N114" s="202"/>
      <c r="O114" s="202"/>
      <c r="P114" s="202"/>
      <c r="Q114" s="202"/>
      <c r="R114" s="202"/>
      <c r="S114" s="202"/>
      <c r="T114" s="202"/>
      <c r="U114" s="202"/>
      <c r="V114" s="203">
        <f t="shared" si="95"/>
        <v>0</v>
      </c>
    </row>
    <row r="115" spans="1:22" ht="63.75">
      <c r="A115" s="327"/>
      <c r="B115" s="338"/>
      <c r="C115" s="331" t="s">
        <v>17</v>
      </c>
      <c r="D115" s="334" t="s">
        <v>18</v>
      </c>
      <c r="E115" s="331" t="s">
        <v>720</v>
      </c>
      <c r="F115" s="331" t="s">
        <v>287</v>
      </c>
      <c r="G115" s="174" t="s">
        <v>702</v>
      </c>
      <c r="H115" s="271">
        <v>157489</v>
      </c>
      <c r="I115" s="200">
        <f t="shared" si="93"/>
        <v>0</v>
      </c>
      <c r="J115" s="200">
        <f t="shared" si="94"/>
        <v>0</v>
      </c>
      <c r="K115" s="201">
        <f t="shared" si="55"/>
        <v>0</v>
      </c>
      <c r="L115" s="202"/>
      <c r="M115" s="202"/>
      <c r="N115" s="202"/>
      <c r="O115" s="202"/>
      <c r="P115" s="202"/>
      <c r="Q115" s="202"/>
      <c r="R115" s="202"/>
      <c r="S115" s="202"/>
      <c r="T115" s="202"/>
      <c r="U115" s="202"/>
      <c r="V115" s="203">
        <f t="shared" si="95"/>
        <v>0</v>
      </c>
    </row>
    <row r="116" spans="1:22" ht="38.25">
      <c r="A116" s="327"/>
      <c r="B116" s="338"/>
      <c r="C116" s="332"/>
      <c r="D116" s="336"/>
      <c r="E116" s="333"/>
      <c r="F116" s="333"/>
      <c r="G116" s="174" t="s">
        <v>700</v>
      </c>
      <c r="H116" s="271">
        <v>157489</v>
      </c>
      <c r="I116" s="200">
        <f t="shared" si="93"/>
        <v>0</v>
      </c>
      <c r="J116" s="200">
        <f t="shared" si="94"/>
        <v>0</v>
      </c>
      <c r="K116" s="201">
        <f t="shared" si="55"/>
        <v>0</v>
      </c>
      <c r="L116" s="202"/>
      <c r="M116" s="202"/>
      <c r="N116" s="202"/>
      <c r="O116" s="202"/>
      <c r="P116" s="202"/>
      <c r="Q116" s="202"/>
      <c r="R116" s="202"/>
      <c r="S116" s="202"/>
      <c r="T116" s="202"/>
      <c r="U116" s="202"/>
      <c r="V116" s="203">
        <f t="shared" si="95"/>
        <v>0</v>
      </c>
    </row>
    <row r="117" spans="1:22" ht="89.25">
      <c r="A117" s="327"/>
      <c r="B117" s="338"/>
      <c r="C117" s="332"/>
      <c r="D117" s="175" t="s">
        <v>721</v>
      </c>
      <c r="E117" s="174" t="s">
        <v>722</v>
      </c>
      <c r="F117" s="174" t="s">
        <v>287</v>
      </c>
      <c r="G117" s="173" t="s">
        <v>702</v>
      </c>
      <c r="H117" s="271">
        <v>157489</v>
      </c>
      <c r="I117" s="200">
        <f t="shared" si="93"/>
        <v>0</v>
      </c>
      <c r="J117" s="200">
        <f t="shared" si="94"/>
        <v>0</v>
      </c>
      <c r="K117" s="201">
        <f t="shared" si="55"/>
        <v>0</v>
      </c>
      <c r="L117" s="202"/>
      <c r="M117" s="202"/>
      <c r="N117" s="202"/>
      <c r="O117" s="202"/>
      <c r="P117" s="202"/>
      <c r="Q117" s="202"/>
      <c r="R117" s="202"/>
      <c r="S117" s="202"/>
      <c r="T117" s="202"/>
      <c r="U117" s="202"/>
      <c r="V117" s="203">
        <f t="shared" si="95"/>
        <v>0</v>
      </c>
    </row>
    <row r="118" spans="1:22" ht="76.5">
      <c r="A118" s="327"/>
      <c r="B118" s="338"/>
      <c r="C118" s="332"/>
      <c r="D118" s="334" t="s">
        <v>723</v>
      </c>
      <c r="E118" s="331" t="s">
        <v>724</v>
      </c>
      <c r="F118" s="331" t="s">
        <v>287</v>
      </c>
      <c r="G118" s="174" t="s">
        <v>725</v>
      </c>
      <c r="H118" s="271">
        <v>157489</v>
      </c>
      <c r="I118" s="200">
        <f t="shared" si="93"/>
        <v>0</v>
      </c>
      <c r="J118" s="200">
        <f t="shared" si="94"/>
        <v>0</v>
      </c>
      <c r="K118" s="201">
        <f t="shared" si="55"/>
        <v>0</v>
      </c>
      <c r="L118" s="202"/>
      <c r="M118" s="202"/>
      <c r="N118" s="202"/>
      <c r="O118" s="202"/>
      <c r="P118" s="202"/>
      <c r="Q118" s="202"/>
      <c r="R118" s="202"/>
      <c r="S118" s="202"/>
      <c r="T118" s="202"/>
      <c r="U118" s="202"/>
      <c r="V118" s="203">
        <f t="shared" si="95"/>
        <v>0</v>
      </c>
    </row>
    <row r="119" spans="1:22" ht="63.75">
      <c r="A119" s="327"/>
      <c r="B119" s="338"/>
      <c r="C119" s="332"/>
      <c r="D119" s="336"/>
      <c r="E119" s="333"/>
      <c r="F119" s="333"/>
      <c r="G119" s="174" t="s">
        <v>702</v>
      </c>
      <c r="H119" s="271">
        <v>157489</v>
      </c>
      <c r="I119" s="200">
        <f t="shared" si="93"/>
        <v>0</v>
      </c>
      <c r="J119" s="200">
        <f t="shared" si="94"/>
        <v>0</v>
      </c>
      <c r="K119" s="201">
        <f t="shared" si="55"/>
        <v>0</v>
      </c>
      <c r="L119" s="202"/>
      <c r="M119" s="202"/>
      <c r="N119" s="202"/>
      <c r="O119" s="202"/>
      <c r="P119" s="202"/>
      <c r="Q119" s="202"/>
      <c r="R119" s="202"/>
      <c r="S119" s="202"/>
      <c r="T119" s="202"/>
      <c r="U119" s="202"/>
      <c r="V119" s="203">
        <f t="shared" si="95"/>
        <v>0</v>
      </c>
    </row>
    <row r="120" spans="1:22" ht="63.75">
      <c r="A120" s="327"/>
      <c r="B120" s="338"/>
      <c r="C120" s="333"/>
      <c r="D120" s="175" t="s">
        <v>19</v>
      </c>
      <c r="E120" s="174" t="s">
        <v>726</v>
      </c>
      <c r="F120" s="174" t="s">
        <v>287</v>
      </c>
      <c r="G120" s="174" t="s">
        <v>702</v>
      </c>
      <c r="H120" s="271">
        <v>157489</v>
      </c>
      <c r="I120" s="200">
        <f t="shared" si="93"/>
        <v>0</v>
      </c>
      <c r="J120" s="200">
        <f t="shared" si="94"/>
        <v>0</v>
      </c>
      <c r="K120" s="201">
        <f t="shared" si="55"/>
        <v>0</v>
      </c>
      <c r="L120" s="202"/>
      <c r="M120" s="202"/>
      <c r="N120" s="202"/>
      <c r="O120" s="202"/>
      <c r="P120" s="202"/>
      <c r="Q120" s="202"/>
      <c r="R120" s="202"/>
      <c r="S120" s="202"/>
      <c r="T120" s="202"/>
      <c r="U120" s="202"/>
      <c r="V120" s="203">
        <f t="shared" si="95"/>
        <v>0</v>
      </c>
    </row>
    <row r="121" spans="1:22" ht="140.25">
      <c r="A121" s="327"/>
      <c r="B121" s="338"/>
      <c r="C121" s="174" t="s">
        <v>392</v>
      </c>
      <c r="D121" s="175" t="s">
        <v>727</v>
      </c>
      <c r="E121" s="174" t="s">
        <v>728</v>
      </c>
      <c r="F121" s="174" t="s">
        <v>287</v>
      </c>
      <c r="G121" s="174" t="s">
        <v>729</v>
      </c>
      <c r="H121" s="271">
        <v>157489</v>
      </c>
      <c r="I121" s="200">
        <f t="shared" si="93"/>
        <v>0</v>
      </c>
      <c r="J121" s="200">
        <f t="shared" si="94"/>
        <v>0</v>
      </c>
      <c r="K121" s="201">
        <f t="shared" si="55"/>
        <v>0</v>
      </c>
      <c r="L121" s="202"/>
      <c r="M121" s="202"/>
      <c r="N121" s="202"/>
      <c r="O121" s="202"/>
      <c r="P121" s="202"/>
      <c r="Q121" s="202"/>
      <c r="R121" s="202"/>
      <c r="S121" s="202"/>
      <c r="T121" s="202"/>
      <c r="U121" s="202"/>
      <c r="V121" s="203">
        <f t="shared" si="95"/>
        <v>0</v>
      </c>
    </row>
    <row r="122" spans="1:22" ht="38.25">
      <c r="A122" s="327"/>
      <c r="B122" s="338"/>
      <c r="C122" s="331" t="s">
        <v>20</v>
      </c>
      <c r="D122" s="175" t="s">
        <v>21</v>
      </c>
      <c r="E122" s="174" t="s">
        <v>730</v>
      </c>
      <c r="F122" s="174" t="s">
        <v>287</v>
      </c>
      <c r="G122" s="174" t="s">
        <v>731</v>
      </c>
      <c r="H122" s="271">
        <v>157489</v>
      </c>
      <c r="I122" s="200">
        <f t="shared" si="93"/>
        <v>0</v>
      </c>
      <c r="J122" s="200">
        <f t="shared" si="94"/>
        <v>0</v>
      </c>
      <c r="K122" s="201">
        <f t="shared" si="55"/>
        <v>0</v>
      </c>
      <c r="L122" s="202"/>
      <c r="M122" s="202"/>
      <c r="N122" s="202"/>
      <c r="O122" s="202"/>
      <c r="P122" s="202"/>
      <c r="Q122" s="202"/>
      <c r="R122" s="202"/>
      <c r="S122" s="202"/>
      <c r="T122" s="202"/>
      <c r="U122" s="202"/>
      <c r="V122" s="203">
        <f t="shared" si="95"/>
        <v>0</v>
      </c>
    </row>
    <row r="123" spans="1:22" ht="25.5">
      <c r="A123" s="327"/>
      <c r="B123" s="338"/>
      <c r="C123" s="332"/>
      <c r="D123" s="334" t="s">
        <v>732</v>
      </c>
      <c r="E123" s="331" t="s">
        <v>733</v>
      </c>
      <c r="F123" s="331" t="s">
        <v>287</v>
      </c>
      <c r="G123" s="174" t="s">
        <v>734</v>
      </c>
      <c r="H123" s="271">
        <v>157489</v>
      </c>
      <c r="I123" s="200">
        <f t="shared" si="93"/>
        <v>0</v>
      </c>
      <c r="J123" s="200">
        <f t="shared" si="94"/>
        <v>0</v>
      </c>
      <c r="K123" s="201">
        <f t="shared" si="55"/>
        <v>0</v>
      </c>
      <c r="L123" s="202"/>
      <c r="M123" s="202"/>
      <c r="N123" s="202"/>
      <c r="O123" s="202"/>
      <c r="P123" s="202"/>
      <c r="Q123" s="202"/>
      <c r="R123" s="202"/>
      <c r="S123" s="202"/>
      <c r="T123" s="202"/>
      <c r="U123" s="202"/>
      <c r="V123" s="203">
        <f t="shared" si="95"/>
        <v>0</v>
      </c>
    </row>
    <row r="124" spans="1:22" ht="38.25">
      <c r="A124" s="327"/>
      <c r="B124" s="338"/>
      <c r="C124" s="333"/>
      <c r="D124" s="336"/>
      <c r="E124" s="333"/>
      <c r="F124" s="333"/>
      <c r="G124" s="174" t="s">
        <v>735</v>
      </c>
      <c r="H124" s="271">
        <v>157489</v>
      </c>
      <c r="I124" s="200">
        <f t="shared" si="93"/>
        <v>0</v>
      </c>
      <c r="J124" s="200">
        <f t="shared" si="94"/>
        <v>0</v>
      </c>
      <c r="K124" s="201">
        <f t="shared" si="55"/>
        <v>0</v>
      </c>
      <c r="L124" s="202"/>
      <c r="M124" s="202"/>
      <c r="N124" s="202"/>
      <c r="O124" s="202"/>
      <c r="P124" s="202"/>
      <c r="Q124" s="202"/>
      <c r="R124" s="202"/>
      <c r="S124" s="202"/>
      <c r="T124" s="202"/>
      <c r="U124" s="202"/>
      <c r="V124" s="203">
        <f t="shared" si="95"/>
        <v>0</v>
      </c>
    </row>
    <row r="125" spans="1:22" ht="76.5">
      <c r="A125" s="327"/>
      <c r="B125" s="338"/>
      <c r="C125" s="174" t="s">
        <v>24</v>
      </c>
      <c r="D125" s="175" t="s">
        <v>736</v>
      </c>
      <c r="E125" s="174" t="s">
        <v>737</v>
      </c>
      <c r="F125" s="174" t="s">
        <v>287</v>
      </c>
      <c r="G125" s="174" t="s">
        <v>738</v>
      </c>
      <c r="H125" s="271">
        <v>157489</v>
      </c>
      <c r="I125" s="200">
        <f t="shared" si="93"/>
        <v>0</v>
      </c>
      <c r="J125" s="200">
        <f t="shared" si="94"/>
        <v>0</v>
      </c>
      <c r="K125" s="201">
        <f t="shared" si="55"/>
        <v>0</v>
      </c>
      <c r="L125" s="202"/>
      <c r="M125" s="202"/>
      <c r="N125" s="202"/>
      <c r="O125" s="202"/>
      <c r="P125" s="202"/>
      <c r="Q125" s="202"/>
      <c r="R125" s="202"/>
      <c r="S125" s="202"/>
      <c r="T125" s="202"/>
      <c r="U125" s="202"/>
      <c r="V125" s="203">
        <f t="shared" si="95"/>
        <v>0</v>
      </c>
    </row>
    <row r="126" spans="1:22" ht="102">
      <c r="A126" s="327"/>
      <c r="B126" s="339"/>
      <c r="C126" s="174" t="s">
        <v>25</v>
      </c>
      <c r="D126" s="175" t="s">
        <v>739</v>
      </c>
      <c r="E126" s="174" t="s">
        <v>740</v>
      </c>
      <c r="F126" s="174" t="s">
        <v>287</v>
      </c>
      <c r="G126" s="174" t="s">
        <v>741</v>
      </c>
      <c r="H126" s="271">
        <v>157489</v>
      </c>
      <c r="I126" s="200">
        <f t="shared" si="93"/>
        <v>0</v>
      </c>
      <c r="J126" s="200">
        <f t="shared" si="94"/>
        <v>0</v>
      </c>
      <c r="K126" s="201">
        <f t="shared" si="55"/>
        <v>0</v>
      </c>
      <c r="L126" s="202"/>
      <c r="M126" s="202"/>
      <c r="N126" s="202"/>
      <c r="O126" s="202"/>
      <c r="P126" s="202"/>
      <c r="Q126" s="202"/>
      <c r="R126" s="202"/>
      <c r="S126" s="202"/>
      <c r="T126" s="202"/>
      <c r="U126" s="202"/>
      <c r="V126" s="203">
        <f t="shared" si="95"/>
        <v>0</v>
      </c>
    </row>
    <row r="127" spans="1:22" ht="51">
      <c r="A127" s="175">
        <v>13</v>
      </c>
      <c r="B127" s="133"/>
      <c r="C127" s="174" t="s">
        <v>22</v>
      </c>
      <c r="D127" s="175" t="s">
        <v>23</v>
      </c>
      <c r="E127" s="174" t="s">
        <v>742</v>
      </c>
      <c r="F127" s="174" t="s">
        <v>287</v>
      </c>
      <c r="G127" s="174" t="s">
        <v>743</v>
      </c>
      <c r="H127" s="271">
        <v>242049</v>
      </c>
      <c r="I127" s="200">
        <f t="shared" si="93"/>
        <v>0</v>
      </c>
      <c r="J127" s="200">
        <f t="shared" si="94"/>
        <v>0</v>
      </c>
      <c r="K127" s="201">
        <f t="shared" si="55"/>
        <v>0</v>
      </c>
      <c r="L127" s="202"/>
      <c r="M127" s="202"/>
      <c r="N127" s="202"/>
      <c r="O127" s="202"/>
      <c r="P127" s="202"/>
      <c r="Q127" s="202"/>
      <c r="R127" s="202"/>
      <c r="S127" s="202"/>
      <c r="T127" s="202"/>
      <c r="U127" s="202"/>
      <c r="V127" s="203">
        <f t="shared" si="95"/>
        <v>0</v>
      </c>
    </row>
    <row r="128" spans="1:22" ht="140.25">
      <c r="A128" s="175">
        <v>14</v>
      </c>
      <c r="B128" s="133"/>
      <c r="C128" s="174" t="s">
        <v>393</v>
      </c>
      <c r="D128" s="175" t="s">
        <v>744</v>
      </c>
      <c r="E128" s="174" t="s">
        <v>745</v>
      </c>
      <c r="F128" s="174" t="s">
        <v>287</v>
      </c>
      <c r="G128" s="174" t="s">
        <v>746</v>
      </c>
      <c r="H128" s="271">
        <v>155322</v>
      </c>
      <c r="I128" s="200">
        <f t="shared" si="93"/>
        <v>0</v>
      </c>
      <c r="J128" s="200">
        <f t="shared" si="94"/>
        <v>0</v>
      </c>
      <c r="K128" s="201">
        <f t="shared" si="55"/>
        <v>0</v>
      </c>
      <c r="L128" s="202"/>
      <c r="M128" s="202"/>
      <c r="N128" s="202"/>
      <c r="O128" s="202"/>
      <c r="P128" s="202"/>
      <c r="Q128" s="202"/>
      <c r="R128" s="202"/>
      <c r="S128" s="202"/>
      <c r="T128" s="202"/>
      <c r="U128" s="202"/>
      <c r="V128" s="203">
        <f t="shared" si="95"/>
        <v>0</v>
      </c>
    </row>
    <row r="129" spans="1:22" ht="127.5">
      <c r="A129" s="175">
        <v>15</v>
      </c>
      <c r="B129" s="133"/>
      <c r="C129" s="174" t="s">
        <v>356</v>
      </c>
      <c r="D129" s="175" t="s">
        <v>744</v>
      </c>
      <c r="E129" s="174" t="s">
        <v>745</v>
      </c>
      <c r="F129" s="174" t="s">
        <v>287</v>
      </c>
      <c r="G129" s="174" t="s">
        <v>746</v>
      </c>
      <c r="H129" s="271">
        <v>223253</v>
      </c>
      <c r="I129" s="200">
        <f t="shared" si="93"/>
        <v>0</v>
      </c>
      <c r="J129" s="200">
        <f t="shared" si="94"/>
        <v>0</v>
      </c>
      <c r="K129" s="201">
        <f t="shared" si="55"/>
        <v>0</v>
      </c>
      <c r="L129" s="202"/>
      <c r="M129" s="202"/>
      <c r="N129" s="202"/>
      <c r="O129" s="202"/>
      <c r="P129" s="202"/>
      <c r="Q129" s="202"/>
      <c r="R129" s="202"/>
      <c r="S129" s="202"/>
      <c r="T129" s="202"/>
      <c r="U129" s="202"/>
      <c r="V129" s="203">
        <f t="shared" si="95"/>
        <v>0</v>
      </c>
    </row>
    <row r="130" spans="1:22" ht="293.25">
      <c r="A130" s="175">
        <v>16</v>
      </c>
      <c r="B130" s="133"/>
      <c r="C130" s="174" t="s">
        <v>1323</v>
      </c>
      <c r="D130" s="175" t="s">
        <v>1324</v>
      </c>
      <c r="E130" s="174" t="s">
        <v>409</v>
      </c>
      <c r="F130" s="174" t="s">
        <v>287</v>
      </c>
      <c r="G130" s="174" t="s">
        <v>1325</v>
      </c>
      <c r="H130" s="273">
        <v>282090</v>
      </c>
      <c r="I130" s="200">
        <f t="shared" si="93"/>
        <v>0</v>
      </c>
      <c r="J130" s="200">
        <f t="shared" si="94"/>
        <v>0</v>
      </c>
      <c r="K130" s="201">
        <f t="shared" si="55"/>
        <v>0</v>
      </c>
      <c r="L130" s="202"/>
      <c r="M130" s="202"/>
      <c r="N130" s="202"/>
      <c r="O130" s="202"/>
      <c r="P130" s="202"/>
      <c r="Q130" s="202"/>
      <c r="R130" s="202"/>
      <c r="S130" s="202"/>
      <c r="T130" s="202"/>
      <c r="U130" s="202"/>
      <c r="V130" s="203">
        <f t="shared" si="95"/>
        <v>0</v>
      </c>
    </row>
    <row r="131" spans="1:22" ht="178.5">
      <c r="A131" s="175">
        <v>17</v>
      </c>
      <c r="B131" s="133"/>
      <c r="C131" s="174" t="s">
        <v>1326</v>
      </c>
      <c r="D131" s="175" t="s">
        <v>732</v>
      </c>
      <c r="E131" s="174" t="s">
        <v>733</v>
      </c>
      <c r="F131" s="174" t="s">
        <v>287</v>
      </c>
      <c r="G131" s="174" t="s">
        <v>1327</v>
      </c>
      <c r="H131" s="273">
        <v>383305</v>
      </c>
      <c r="I131" s="200">
        <f t="shared" si="93"/>
        <v>0</v>
      </c>
      <c r="J131" s="200">
        <f t="shared" si="94"/>
        <v>0</v>
      </c>
      <c r="K131" s="201">
        <f t="shared" si="55"/>
        <v>0</v>
      </c>
      <c r="L131" s="202"/>
      <c r="M131" s="202"/>
      <c r="N131" s="202"/>
      <c r="O131" s="202"/>
      <c r="P131" s="202"/>
      <c r="Q131" s="202"/>
      <c r="R131" s="202"/>
      <c r="S131" s="202"/>
      <c r="T131" s="202"/>
      <c r="U131" s="202"/>
      <c r="V131" s="203">
        <f t="shared" si="95"/>
        <v>0</v>
      </c>
    </row>
    <row r="132" spans="1:22">
      <c r="A132" s="176"/>
      <c r="B132" s="198">
        <v>9</v>
      </c>
      <c r="C132" s="177" t="s">
        <v>61</v>
      </c>
      <c r="D132" s="176"/>
      <c r="E132" s="176"/>
      <c r="F132" s="176"/>
      <c r="G132" s="176"/>
      <c r="H132" s="272"/>
      <c r="I132" s="204">
        <f>SUM(I133:I146)</f>
        <v>0</v>
      </c>
      <c r="J132" s="204">
        <f>SUM(J133:J146)</f>
        <v>0</v>
      </c>
      <c r="K132" s="199">
        <f t="shared" si="55"/>
        <v>0</v>
      </c>
      <c r="L132" s="204">
        <f t="shared" ref="L132" si="96">SUM(L133:L146)</f>
        <v>0</v>
      </c>
      <c r="M132" s="204">
        <f t="shared" ref="M132" si="97">SUM(M133:M146)</f>
        <v>0</v>
      </c>
      <c r="N132" s="204">
        <f t="shared" ref="N132" si="98">SUM(N133:N146)</f>
        <v>0</v>
      </c>
      <c r="O132" s="204">
        <f t="shared" ref="O132" si="99">SUM(O133:O146)</f>
        <v>0</v>
      </c>
      <c r="P132" s="204">
        <f t="shared" ref="P132" si="100">SUM(P133:P146)</f>
        <v>0</v>
      </c>
      <c r="Q132" s="204">
        <f t="shared" ref="Q132" si="101">SUM(Q133:Q146)</f>
        <v>0</v>
      </c>
      <c r="R132" s="204">
        <f t="shared" ref="R132" si="102">SUM(R133:R146)</f>
        <v>0</v>
      </c>
      <c r="S132" s="204">
        <f t="shared" ref="S132" si="103">SUM(S133:S146)</f>
        <v>0</v>
      </c>
      <c r="T132" s="204">
        <f t="shared" ref="T132" si="104">SUM(T133:T146)</f>
        <v>0</v>
      </c>
      <c r="U132" s="204">
        <f t="shared" ref="U132" si="105">SUM(U133:U146)</f>
        <v>0</v>
      </c>
      <c r="V132" s="205">
        <f t="shared" ref="V132" si="106">SUM(V133:V146)</f>
        <v>0</v>
      </c>
    </row>
    <row r="133" spans="1:22" ht="191.25">
      <c r="A133" s="327">
        <v>18</v>
      </c>
      <c r="B133" s="328"/>
      <c r="C133" s="331" t="s">
        <v>747</v>
      </c>
      <c r="D133" s="334" t="s">
        <v>748</v>
      </c>
      <c r="E133" s="331" t="s">
        <v>749</v>
      </c>
      <c r="F133" s="331" t="s">
        <v>289</v>
      </c>
      <c r="G133" s="174" t="s">
        <v>750</v>
      </c>
      <c r="H133" s="271">
        <v>243089</v>
      </c>
      <c r="I133" s="200">
        <f t="shared" ref="I133:I146" si="107">L133+N133+P133+R133+T133</f>
        <v>0</v>
      </c>
      <c r="J133" s="200">
        <f t="shared" ref="J133:J146" si="108">M133+O133+Q133+S133+U133</f>
        <v>0</v>
      </c>
      <c r="K133" s="201">
        <f t="shared" si="55"/>
        <v>0</v>
      </c>
      <c r="L133" s="202"/>
      <c r="M133" s="202"/>
      <c r="N133" s="202"/>
      <c r="O133" s="202"/>
      <c r="P133" s="202"/>
      <c r="Q133" s="202"/>
      <c r="R133" s="202"/>
      <c r="S133" s="202"/>
      <c r="T133" s="202"/>
      <c r="U133" s="202"/>
      <c r="V133" s="203">
        <f t="shared" ref="V133:V146" si="109">ROUND(H133*J133,2)</f>
        <v>0</v>
      </c>
    </row>
    <row r="134" spans="1:22" ht="63.75">
      <c r="A134" s="327"/>
      <c r="B134" s="329"/>
      <c r="C134" s="332"/>
      <c r="D134" s="335"/>
      <c r="E134" s="332"/>
      <c r="F134" s="332"/>
      <c r="G134" s="173" t="s">
        <v>751</v>
      </c>
      <c r="H134" s="271">
        <v>243089</v>
      </c>
      <c r="I134" s="200">
        <f t="shared" si="107"/>
        <v>0</v>
      </c>
      <c r="J134" s="200">
        <f t="shared" si="108"/>
        <v>0</v>
      </c>
      <c r="K134" s="201">
        <f t="shared" si="55"/>
        <v>0</v>
      </c>
      <c r="L134" s="202"/>
      <c r="M134" s="202"/>
      <c r="N134" s="202"/>
      <c r="O134" s="202"/>
      <c r="P134" s="202"/>
      <c r="Q134" s="202"/>
      <c r="R134" s="202"/>
      <c r="S134" s="202"/>
      <c r="T134" s="202"/>
      <c r="U134" s="202"/>
      <c r="V134" s="203">
        <f t="shared" si="109"/>
        <v>0</v>
      </c>
    </row>
    <row r="135" spans="1:22" ht="51">
      <c r="A135" s="327"/>
      <c r="B135" s="329"/>
      <c r="C135" s="332"/>
      <c r="D135" s="335"/>
      <c r="E135" s="332"/>
      <c r="F135" s="332"/>
      <c r="G135" s="174" t="s">
        <v>752</v>
      </c>
      <c r="H135" s="271">
        <v>243089</v>
      </c>
      <c r="I135" s="200">
        <f t="shared" si="107"/>
        <v>0</v>
      </c>
      <c r="J135" s="200">
        <f t="shared" si="108"/>
        <v>0</v>
      </c>
      <c r="K135" s="201">
        <f t="shared" si="55"/>
        <v>0</v>
      </c>
      <c r="L135" s="202"/>
      <c r="M135" s="202"/>
      <c r="N135" s="202"/>
      <c r="O135" s="202"/>
      <c r="P135" s="202"/>
      <c r="Q135" s="202"/>
      <c r="R135" s="202"/>
      <c r="S135" s="202"/>
      <c r="T135" s="202"/>
      <c r="U135" s="202"/>
      <c r="V135" s="203">
        <f t="shared" si="109"/>
        <v>0</v>
      </c>
    </row>
    <row r="136" spans="1:22" ht="38.25">
      <c r="A136" s="327"/>
      <c r="B136" s="329"/>
      <c r="C136" s="332"/>
      <c r="D136" s="335"/>
      <c r="E136" s="332"/>
      <c r="F136" s="332"/>
      <c r="G136" s="174" t="s">
        <v>753</v>
      </c>
      <c r="H136" s="271">
        <v>243089</v>
      </c>
      <c r="I136" s="200">
        <f t="shared" si="107"/>
        <v>0</v>
      </c>
      <c r="J136" s="200">
        <f t="shared" si="108"/>
        <v>0</v>
      </c>
      <c r="K136" s="201">
        <f t="shared" si="55"/>
        <v>0</v>
      </c>
      <c r="L136" s="202"/>
      <c r="M136" s="202"/>
      <c r="N136" s="202"/>
      <c r="O136" s="202"/>
      <c r="P136" s="202"/>
      <c r="Q136" s="202"/>
      <c r="R136" s="202"/>
      <c r="S136" s="202"/>
      <c r="T136" s="202"/>
      <c r="U136" s="202"/>
      <c r="V136" s="203">
        <f t="shared" si="109"/>
        <v>0</v>
      </c>
    </row>
    <row r="137" spans="1:22" ht="102">
      <c r="A137" s="327"/>
      <c r="B137" s="329"/>
      <c r="C137" s="332"/>
      <c r="D137" s="335"/>
      <c r="E137" s="332"/>
      <c r="F137" s="332"/>
      <c r="G137" s="174" t="s">
        <v>754</v>
      </c>
      <c r="H137" s="271">
        <v>243089</v>
      </c>
      <c r="I137" s="200">
        <f t="shared" si="107"/>
        <v>0</v>
      </c>
      <c r="J137" s="200">
        <f t="shared" si="108"/>
        <v>0</v>
      </c>
      <c r="K137" s="201">
        <f t="shared" si="55"/>
        <v>0</v>
      </c>
      <c r="L137" s="202"/>
      <c r="M137" s="202"/>
      <c r="N137" s="202"/>
      <c r="O137" s="202"/>
      <c r="P137" s="202"/>
      <c r="Q137" s="202"/>
      <c r="R137" s="202"/>
      <c r="S137" s="202"/>
      <c r="T137" s="202"/>
      <c r="U137" s="202"/>
      <c r="V137" s="203">
        <f t="shared" si="109"/>
        <v>0</v>
      </c>
    </row>
    <row r="138" spans="1:22" ht="25.5">
      <c r="A138" s="327"/>
      <c r="B138" s="330"/>
      <c r="C138" s="333"/>
      <c r="D138" s="336"/>
      <c r="E138" s="333"/>
      <c r="F138" s="333"/>
      <c r="G138" s="174" t="s">
        <v>755</v>
      </c>
      <c r="H138" s="271">
        <v>243089</v>
      </c>
      <c r="I138" s="200">
        <f t="shared" si="107"/>
        <v>0</v>
      </c>
      <c r="J138" s="200">
        <f t="shared" si="108"/>
        <v>0</v>
      </c>
      <c r="K138" s="201">
        <f t="shared" si="55"/>
        <v>0</v>
      </c>
      <c r="L138" s="202"/>
      <c r="M138" s="202"/>
      <c r="N138" s="202"/>
      <c r="O138" s="202"/>
      <c r="P138" s="202"/>
      <c r="Q138" s="202"/>
      <c r="R138" s="202"/>
      <c r="S138" s="202"/>
      <c r="T138" s="202"/>
      <c r="U138" s="202"/>
      <c r="V138" s="203">
        <f t="shared" si="109"/>
        <v>0</v>
      </c>
    </row>
    <row r="139" spans="1:22" ht="229.5">
      <c r="A139" s="327">
        <v>19</v>
      </c>
      <c r="B139" s="328"/>
      <c r="C139" s="331" t="s">
        <v>756</v>
      </c>
      <c r="D139" s="334" t="s">
        <v>757</v>
      </c>
      <c r="E139" s="331" t="s">
        <v>758</v>
      </c>
      <c r="F139" s="331" t="s">
        <v>289</v>
      </c>
      <c r="G139" s="174" t="s">
        <v>759</v>
      </c>
      <c r="H139" s="271">
        <v>355138</v>
      </c>
      <c r="I139" s="200">
        <f t="shared" si="107"/>
        <v>0</v>
      </c>
      <c r="J139" s="200">
        <f t="shared" si="108"/>
        <v>0</v>
      </c>
      <c r="K139" s="201">
        <f t="shared" si="55"/>
        <v>0</v>
      </c>
      <c r="L139" s="202"/>
      <c r="M139" s="202"/>
      <c r="N139" s="202"/>
      <c r="O139" s="202"/>
      <c r="P139" s="202"/>
      <c r="Q139" s="202"/>
      <c r="R139" s="202"/>
      <c r="S139" s="202"/>
      <c r="T139" s="202"/>
      <c r="U139" s="202"/>
      <c r="V139" s="203">
        <f t="shared" si="109"/>
        <v>0</v>
      </c>
    </row>
    <row r="140" spans="1:22" ht="89.25">
      <c r="A140" s="327"/>
      <c r="B140" s="329"/>
      <c r="C140" s="332"/>
      <c r="D140" s="335"/>
      <c r="E140" s="332"/>
      <c r="F140" s="332"/>
      <c r="G140" s="174" t="s">
        <v>760</v>
      </c>
      <c r="H140" s="271">
        <v>355138</v>
      </c>
      <c r="I140" s="200">
        <f t="shared" si="107"/>
        <v>0</v>
      </c>
      <c r="J140" s="200">
        <f t="shared" si="108"/>
        <v>0</v>
      </c>
      <c r="K140" s="201">
        <f t="shared" si="55"/>
        <v>0</v>
      </c>
      <c r="L140" s="202"/>
      <c r="M140" s="202"/>
      <c r="N140" s="202"/>
      <c r="O140" s="202"/>
      <c r="P140" s="202"/>
      <c r="Q140" s="202"/>
      <c r="R140" s="202"/>
      <c r="S140" s="202"/>
      <c r="T140" s="202"/>
      <c r="U140" s="202"/>
      <c r="V140" s="203">
        <f t="shared" si="109"/>
        <v>0</v>
      </c>
    </row>
    <row r="141" spans="1:22" ht="25.5">
      <c r="A141" s="327"/>
      <c r="B141" s="329"/>
      <c r="C141" s="332"/>
      <c r="D141" s="335"/>
      <c r="E141" s="332"/>
      <c r="F141" s="332"/>
      <c r="G141" s="174" t="s">
        <v>761</v>
      </c>
      <c r="H141" s="271">
        <v>355138</v>
      </c>
      <c r="I141" s="200">
        <f t="shared" si="107"/>
        <v>0</v>
      </c>
      <c r="J141" s="200">
        <f t="shared" si="108"/>
        <v>0</v>
      </c>
      <c r="K141" s="201">
        <f t="shared" si="55"/>
        <v>0</v>
      </c>
      <c r="L141" s="202"/>
      <c r="M141" s="202"/>
      <c r="N141" s="202"/>
      <c r="O141" s="202"/>
      <c r="P141" s="202"/>
      <c r="Q141" s="202"/>
      <c r="R141" s="202"/>
      <c r="S141" s="202"/>
      <c r="T141" s="202"/>
      <c r="U141" s="202"/>
      <c r="V141" s="203">
        <f t="shared" si="109"/>
        <v>0</v>
      </c>
    </row>
    <row r="142" spans="1:22" ht="102">
      <c r="A142" s="327"/>
      <c r="B142" s="329"/>
      <c r="C142" s="332"/>
      <c r="D142" s="335"/>
      <c r="E142" s="332"/>
      <c r="F142" s="332"/>
      <c r="G142" s="174" t="s">
        <v>754</v>
      </c>
      <c r="H142" s="271">
        <v>355138</v>
      </c>
      <c r="I142" s="200">
        <f t="shared" si="107"/>
        <v>0</v>
      </c>
      <c r="J142" s="200">
        <f t="shared" si="108"/>
        <v>0</v>
      </c>
      <c r="K142" s="201">
        <f t="shared" ref="K142:K205" si="110">IF(J142=0,0,ROUND(I142/J142,1))</f>
        <v>0</v>
      </c>
      <c r="L142" s="202"/>
      <c r="M142" s="202"/>
      <c r="N142" s="202"/>
      <c r="O142" s="202"/>
      <c r="P142" s="202"/>
      <c r="Q142" s="202"/>
      <c r="R142" s="202"/>
      <c r="S142" s="202"/>
      <c r="T142" s="202"/>
      <c r="U142" s="202"/>
      <c r="V142" s="203">
        <f t="shared" si="109"/>
        <v>0</v>
      </c>
    </row>
    <row r="143" spans="1:22" ht="51">
      <c r="A143" s="327"/>
      <c r="B143" s="329"/>
      <c r="C143" s="332"/>
      <c r="D143" s="335"/>
      <c r="E143" s="332"/>
      <c r="F143" s="332"/>
      <c r="G143" s="174" t="s">
        <v>762</v>
      </c>
      <c r="H143" s="271">
        <v>355138</v>
      </c>
      <c r="I143" s="200">
        <f t="shared" si="107"/>
        <v>0</v>
      </c>
      <c r="J143" s="200">
        <f t="shared" si="108"/>
        <v>0</v>
      </c>
      <c r="K143" s="201">
        <f t="shared" si="110"/>
        <v>0</v>
      </c>
      <c r="L143" s="202"/>
      <c r="M143" s="202"/>
      <c r="N143" s="202"/>
      <c r="O143" s="202"/>
      <c r="P143" s="202"/>
      <c r="Q143" s="202"/>
      <c r="R143" s="202"/>
      <c r="S143" s="202"/>
      <c r="T143" s="202"/>
      <c r="U143" s="202"/>
      <c r="V143" s="203">
        <f t="shared" si="109"/>
        <v>0</v>
      </c>
    </row>
    <row r="144" spans="1:22" ht="76.5">
      <c r="A144" s="327"/>
      <c r="B144" s="329"/>
      <c r="C144" s="332"/>
      <c r="D144" s="335"/>
      <c r="E144" s="332"/>
      <c r="F144" s="332"/>
      <c r="G144" s="174" t="s">
        <v>763</v>
      </c>
      <c r="H144" s="271">
        <v>355138</v>
      </c>
      <c r="I144" s="200">
        <f t="shared" si="107"/>
        <v>0</v>
      </c>
      <c r="J144" s="200">
        <f t="shared" si="108"/>
        <v>0</v>
      </c>
      <c r="K144" s="201">
        <f t="shared" si="110"/>
        <v>0</v>
      </c>
      <c r="L144" s="202"/>
      <c r="M144" s="202"/>
      <c r="N144" s="202"/>
      <c r="O144" s="202"/>
      <c r="P144" s="202"/>
      <c r="Q144" s="202"/>
      <c r="R144" s="202"/>
      <c r="S144" s="202"/>
      <c r="T144" s="202"/>
      <c r="U144" s="202"/>
      <c r="V144" s="203">
        <f t="shared" si="109"/>
        <v>0</v>
      </c>
    </row>
    <row r="145" spans="1:22" ht="25.5">
      <c r="A145" s="327"/>
      <c r="B145" s="329"/>
      <c r="C145" s="332"/>
      <c r="D145" s="335"/>
      <c r="E145" s="332"/>
      <c r="F145" s="332"/>
      <c r="G145" s="174" t="s">
        <v>764</v>
      </c>
      <c r="H145" s="271">
        <v>355138</v>
      </c>
      <c r="I145" s="200">
        <f t="shared" si="107"/>
        <v>0</v>
      </c>
      <c r="J145" s="200">
        <f t="shared" si="108"/>
        <v>0</v>
      </c>
      <c r="K145" s="201">
        <f t="shared" si="110"/>
        <v>0</v>
      </c>
      <c r="L145" s="202"/>
      <c r="M145" s="202"/>
      <c r="N145" s="202"/>
      <c r="O145" s="202"/>
      <c r="P145" s="202"/>
      <c r="Q145" s="202"/>
      <c r="R145" s="202"/>
      <c r="S145" s="202"/>
      <c r="T145" s="202"/>
      <c r="U145" s="202"/>
      <c r="V145" s="203">
        <f t="shared" si="109"/>
        <v>0</v>
      </c>
    </row>
    <row r="146" spans="1:22" ht="25.5">
      <c r="A146" s="327"/>
      <c r="B146" s="330"/>
      <c r="C146" s="333"/>
      <c r="D146" s="336"/>
      <c r="E146" s="333"/>
      <c r="F146" s="333"/>
      <c r="G146" s="174" t="s">
        <v>765</v>
      </c>
      <c r="H146" s="271">
        <v>355138</v>
      </c>
      <c r="I146" s="200">
        <f t="shared" si="107"/>
        <v>0</v>
      </c>
      <c r="J146" s="200">
        <f t="shared" si="108"/>
        <v>0</v>
      </c>
      <c r="K146" s="201">
        <f t="shared" si="110"/>
        <v>0</v>
      </c>
      <c r="L146" s="202"/>
      <c r="M146" s="202"/>
      <c r="N146" s="202"/>
      <c r="O146" s="202"/>
      <c r="P146" s="202"/>
      <c r="Q146" s="202"/>
      <c r="R146" s="202"/>
      <c r="S146" s="202"/>
      <c r="T146" s="202"/>
      <c r="U146" s="202"/>
      <c r="V146" s="203">
        <f t="shared" si="109"/>
        <v>0</v>
      </c>
    </row>
    <row r="147" spans="1:22">
      <c r="A147" s="176"/>
      <c r="B147" s="198">
        <v>10</v>
      </c>
      <c r="C147" s="177" t="s">
        <v>65</v>
      </c>
      <c r="D147" s="176"/>
      <c r="E147" s="176"/>
      <c r="F147" s="176"/>
      <c r="G147" s="176"/>
      <c r="H147" s="272"/>
      <c r="I147" s="204">
        <f>SUM(I148:I398)</f>
        <v>0</v>
      </c>
      <c r="J147" s="204">
        <f>SUM(J148:J398)</f>
        <v>0</v>
      </c>
      <c r="K147" s="199">
        <f t="shared" si="110"/>
        <v>0</v>
      </c>
      <c r="L147" s="204">
        <f t="shared" ref="L147:U147" si="111">SUM(L148:L398)</f>
        <v>0</v>
      </c>
      <c r="M147" s="204">
        <f t="shared" si="111"/>
        <v>0</v>
      </c>
      <c r="N147" s="204">
        <f t="shared" si="111"/>
        <v>0</v>
      </c>
      <c r="O147" s="204">
        <f t="shared" si="111"/>
        <v>0</v>
      </c>
      <c r="P147" s="204">
        <f t="shared" si="111"/>
        <v>0</v>
      </c>
      <c r="Q147" s="204">
        <f t="shared" si="111"/>
        <v>0</v>
      </c>
      <c r="R147" s="204">
        <f t="shared" si="111"/>
        <v>0</v>
      </c>
      <c r="S147" s="204">
        <f t="shared" si="111"/>
        <v>0</v>
      </c>
      <c r="T147" s="204">
        <f t="shared" si="111"/>
        <v>0</v>
      </c>
      <c r="U147" s="204">
        <f t="shared" si="111"/>
        <v>0</v>
      </c>
      <c r="V147" s="205">
        <f>SUM(V148:V398)</f>
        <v>0</v>
      </c>
    </row>
    <row r="148" spans="1:22" ht="25.5">
      <c r="A148" s="327">
        <v>20</v>
      </c>
      <c r="B148" s="328"/>
      <c r="C148" s="331" t="s">
        <v>394</v>
      </c>
      <c r="D148" s="334" t="s">
        <v>766</v>
      </c>
      <c r="E148" s="331" t="s">
        <v>767</v>
      </c>
      <c r="F148" s="331" t="s">
        <v>287</v>
      </c>
      <c r="G148" s="174" t="s">
        <v>768</v>
      </c>
      <c r="H148" s="271">
        <v>123452</v>
      </c>
      <c r="I148" s="200">
        <f t="shared" ref="I148:I211" si="112">L148+N148+P148+R148+T148</f>
        <v>0</v>
      </c>
      <c r="J148" s="200">
        <f t="shared" ref="J148:J211" si="113">M148+O148+Q148+S148+U148</f>
        <v>0</v>
      </c>
      <c r="K148" s="201">
        <f t="shared" si="110"/>
        <v>0</v>
      </c>
      <c r="L148" s="202"/>
      <c r="M148" s="202"/>
      <c r="N148" s="202"/>
      <c r="O148" s="202"/>
      <c r="P148" s="202"/>
      <c r="Q148" s="202"/>
      <c r="R148" s="202"/>
      <c r="S148" s="202"/>
      <c r="T148" s="202"/>
      <c r="U148" s="202"/>
      <c r="V148" s="203">
        <f t="shared" ref="V148:V211" si="114">ROUND(H148*J148,2)</f>
        <v>0</v>
      </c>
    </row>
    <row r="149" spans="1:22" ht="25.5">
      <c r="A149" s="327"/>
      <c r="B149" s="329"/>
      <c r="C149" s="332"/>
      <c r="D149" s="335"/>
      <c r="E149" s="332"/>
      <c r="F149" s="332"/>
      <c r="G149" s="174" t="s">
        <v>769</v>
      </c>
      <c r="H149" s="271">
        <v>123452</v>
      </c>
      <c r="I149" s="200">
        <f t="shared" si="112"/>
        <v>0</v>
      </c>
      <c r="J149" s="200">
        <f t="shared" si="113"/>
        <v>0</v>
      </c>
      <c r="K149" s="201">
        <f t="shared" si="110"/>
        <v>0</v>
      </c>
      <c r="L149" s="202"/>
      <c r="M149" s="202"/>
      <c r="N149" s="202"/>
      <c r="O149" s="202"/>
      <c r="P149" s="202"/>
      <c r="Q149" s="202"/>
      <c r="R149" s="202"/>
      <c r="S149" s="202"/>
      <c r="T149" s="202"/>
      <c r="U149" s="202"/>
      <c r="V149" s="203">
        <f t="shared" si="114"/>
        <v>0</v>
      </c>
    </row>
    <row r="150" spans="1:22" ht="38.25">
      <c r="A150" s="327"/>
      <c r="B150" s="329"/>
      <c r="C150" s="332"/>
      <c r="D150" s="335"/>
      <c r="E150" s="332"/>
      <c r="F150" s="332"/>
      <c r="G150" s="174" t="s">
        <v>770</v>
      </c>
      <c r="H150" s="271">
        <v>123452</v>
      </c>
      <c r="I150" s="200">
        <f t="shared" si="112"/>
        <v>0</v>
      </c>
      <c r="J150" s="200">
        <f t="shared" si="113"/>
        <v>0</v>
      </c>
      <c r="K150" s="201">
        <f t="shared" si="110"/>
        <v>0</v>
      </c>
      <c r="L150" s="202"/>
      <c r="M150" s="202"/>
      <c r="N150" s="202"/>
      <c r="O150" s="202"/>
      <c r="P150" s="202"/>
      <c r="Q150" s="202"/>
      <c r="R150" s="202"/>
      <c r="S150" s="202"/>
      <c r="T150" s="202"/>
      <c r="U150" s="202"/>
      <c r="V150" s="203">
        <f t="shared" si="114"/>
        <v>0</v>
      </c>
    </row>
    <row r="151" spans="1:22" ht="51">
      <c r="A151" s="327"/>
      <c r="B151" s="329"/>
      <c r="C151" s="332"/>
      <c r="D151" s="335"/>
      <c r="E151" s="332"/>
      <c r="F151" s="332"/>
      <c r="G151" s="174" t="s">
        <v>771</v>
      </c>
      <c r="H151" s="271">
        <v>123452</v>
      </c>
      <c r="I151" s="200">
        <f t="shared" si="112"/>
        <v>0</v>
      </c>
      <c r="J151" s="200">
        <f t="shared" si="113"/>
        <v>0</v>
      </c>
      <c r="K151" s="201">
        <f t="shared" si="110"/>
        <v>0</v>
      </c>
      <c r="L151" s="202"/>
      <c r="M151" s="202"/>
      <c r="N151" s="202"/>
      <c r="O151" s="202"/>
      <c r="P151" s="202"/>
      <c r="Q151" s="202"/>
      <c r="R151" s="202"/>
      <c r="S151" s="202"/>
      <c r="T151" s="202"/>
      <c r="U151" s="202"/>
      <c r="V151" s="203">
        <f t="shared" si="114"/>
        <v>0</v>
      </c>
    </row>
    <row r="152" spans="1:22" ht="38.25">
      <c r="A152" s="327"/>
      <c r="B152" s="329"/>
      <c r="C152" s="332"/>
      <c r="D152" s="335"/>
      <c r="E152" s="332"/>
      <c r="F152" s="332"/>
      <c r="G152" s="174" t="s">
        <v>772</v>
      </c>
      <c r="H152" s="271">
        <v>123452</v>
      </c>
      <c r="I152" s="200">
        <f t="shared" si="112"/>
        <v>0</v>
      </c>
      <c r="J152" s="200">
        <f t="shared" si="113"/>
        <v>0</v>
      </c>
      <c r="K152" s="201">
        <f t="shared" si="110"/>
        <v>0</v>
      </c>
      <c r="L152" s="202"/>
      <c r="M152" s="202"/>
      <c r="N152" s="202"/>
      <c r="O152" s="202"/>
      <c r="P152" s="202"/>
      <c r="Q152" s="202"/>
      <c r="R152" s="202"/>
      <c r="S152" s="202"/>
      <c r="T152" s="202"/>
      <c r="U152" s="202"/>
      <c r="V152" s="203">
        <f t="shared" si="114"/>
        <v>0</v>
      </c>
    </row>
    <row r="153" spans="1:22" ht="38.25">
      <c r="A153" s="327"/>
      <c r="B153" s="329"/>
      <c r="C153" s="332"/>
      <c r="D153" s="335"/>
      <c r="E153" s="332"/>
      <c r="F153" s="332"/>
      <c r="G153" s="174" t="s">
        <v>773</v>
      </c>
      <c r="H153" s="271">
        <v>123452</v>
      </c>
      <c r="I153" s="200">
        <f t="shared" si="112"/>
        <v>0</v>
      </c>
      <c r="J153" s="200">
        <f t="shared" si="113"/>
        <v>0</v>
      </c>
      <c r="K153" s="201">
        <f t="shared" si="110"/>
        <v>0</v>
      </c>
      <c r="L153" s="202"/>
      <c r="M153" s="202"/>
      <c r="N153" s="202"/>
      <c r="O153" s="202"/>
      <c r="P153" s="202"/>
      <c r="Q153" s="202"/>
      <c r="R153" s="202"/>
      <c r="S153" s="202"/>
      <c r="T153" s="202"/>
      <c r="U153" s="202"/>
      <c r="V153" s="203">
        <f t="shared" si="114"/>
        <v>0</v>
      </c>
    </row>
    <row r="154" spans="1:22" ht="51">
      <c r="A154" s="327"/>
      <c r="B154" s="329"/>
      <c r="C154" s="332"/>
      <c r="D154" s="335"/>
      <c r="E154" s="332"/>
      <c r="F154" s="332"/>
      <c r="G154" s="174" t="s">
        <v>774</v>
      </c>
      <c r="H154" s="271">
        <v>123452</v>
      </c>
      <c r="I154" s="200">
        <f t="shared" si="112"/>
        <v>0</v>
      </c>
      <c r="J154" s="200">
        <f t="shared" si="113"/>
        <v>0</v>
      </c>
      <c r="K154" s="201">
        <f t="shared" si="110"/>
        <v>0</v>
      </c>
      <c r="L154" s="202"/>
      <c r="M154" s="202"/>
      <c r="N154" s="202"/>
      <c r="O154" s="202"/>
      <c r="P154" s="202"/>
      <c r="Q154" s="202"/>
      <c r="R154" s="202"/>
      <c r="S154" s="202"/>
      <c r="T154" s="202"/>
      <c r="U154" s="202"/>
      <c r="V154" s="203">
        <f t="shared" si="114"/>
        <v>0</v>
      </c>
    </row>
    <row r="155" spans="1:22" ht="38.25">
      <c r="A155" s="327"/>
      <c r="B155" s="329"/>
      <c r="C155" s="332"/>
      <c r="D155" s="335"/>
      <c r="E155" s="332"/>
      <c r="F155" s="332"/>
      <c r="G155" s="174" t="s">
        <v>775</v>
      </c>
      <c r="H155" s="271">
        <v>123452</v>
      </c>
      <c r="I155" s="200">
        <f t="shared" si="112"/>
        <v>0</v>
      </c>
      <c r="J155" s="200">
        <f t="shared" si="113"/>
        <v>0</v>
      </c>
      <c r="K155" s="201">
        <f t="shared" si="110"/>
        <v>0</v>
      </c>
      <c r="L155" s="202"/>
      <c r="M155" s="202"/>
      <c r="N155" s="202"/>
      <c r="O155" s="202"/>
      <c r="P155" s="202"/>
      <c r="Q155" s="202"/>
      <c r="R155" s="202"/>
      <c r="S155" s="202"/>
      <c r="T155" s="202"/>
      <c r="U155" s="202"/>
      <c r="V155" s="203">
        <f t="shared" si="114"/>
        <v>0</v>
      </c>
    </row>
    <row r="156" spans="1:22" ht="38.25">
      <c r="A156" s="327"/>
      <c r="B156" s="329"/>
      <c r="C156" s="332"/>
      <c r="D156" s="335"/>
      <c r="E156" s="332"/>
      <c r="F156" s="332"/>
      <c r="G156" s="174" t="s">
        <v>776</v>
      </c>
      <c r="H156" s="271">
        <v>123452</v>
      </c>
      <c r="I156" s="200">
        <f t="shared" si="112"/>
        <v>0</v>
      </c>
      <c r="J156" s="200">
        <f t="shared" si="113"/>
        <v>0</v>
      </c>
      <c r="K156" s="201">
        <f t="shared" si="110"/>
        <v>0</v>
      </c>
      <c r="L156" s="202"/>
      <c r="M156" s="202"/>
      <c r="N156" s="202"/>
      <c r="O156" s="202"/>
      <c r="P156" s="202"/>
      <c r="Q156" s="202"/>
      <c r="R156" s="202"/>
      <c r="S156" s="202"/>
      <c r="T156" s="202"/>
      <c r="U156" s="202"/>
      <c r="V156" s="203">
        <f t="shared" si="114"/>
        <v>0</v>
      </c>
    </row>
    <row r="157" spans="1:22" ht="38.25">
      <c r="A157" s="327"/>
      <c r="B157" s="329"/>
      <c r="C157" s="332"/>
      <c r="D157" s="335"/>
      <c r="E157" s="332"/>
      <c r="F157" s="332"/>
      <c r="G157" s="174" t="s">
        <v>777</v>
      </c>
      <c r="H157" s="271">
        <v>123452</v>
      </c>
      <c r="I157" s="200">
        <f t="shared" si="112"/>
        <v>0</v>
      </c>
      <c r="J157" s="200">
        <f t="shared" si="113"/>
        <v>0</v>
      </c>
      <c r="K157" s="201">
        <f t="shared" si="110"/>
        <v>0</v>
      </c>
      <c r="L157" s="202"/>
      <c r="M157" s="202"/>
      <c r="N157" s="202"/>
      <c r="O157" s="202"/>
      <c r="P157" s="202"/>
      <c r="Q157" s="202"/>
      <c r="R157" s="202"/>
      <c r="S157" s="202"/>
      <c r="T157" s="202"/>
      <c r="U157" s="202"/>
      <c r="V157" s="203">
        <f t="shared" si="114"/>
        <v>0</v>
      </c>
    </row>
    <row r="158" spans="1:22" ht="38.25">
      <c r="A158" s="327"/>
      <c r="B158" s="329"/>
      <c r="C158" s="332"/>
      <c r="D158" s="335"/>
      <c r="E158" s="332"/>
      <c r="F158" s="332"/>
      <c r="G158" s="174" t="s">
        <v>778</v>
      </c>
      <c r="H158" s="271">
        <v>123452</v>
      </c>
      <c r="I158" s="200">
        <f t="shared" si="112"/>
        <v>0</v>
      </c>
      <c r="J158" s="200">
        <f t="shared" si="113"/>
        <v>0</v>
      </c>
      <c r="K158" s="201">
        <f t="shared" si="110"/>
        <v>0</v>
      </c>
      <c r="L158" s="202"/>
      <c r="M158" s="202"/>
      <c r="N158" s="202"/>
      <c r="O158" s="202"/>
      <c r="P158" s="202"/>
      <c r="Q158" s="202"/>
      <c r="R158" s="202"/>
      <c r="S158" s="202"/>
      <c r="T158" s="202"/>
      <c r="U158" s="202"/>
      <c r="V158" s="203">
        <f t="shared" si="114"/>
        <v>0</v>
      </c>
    </row>
    <row r="159" spans="1:22" ht="89.25">
      <c r="A159" s="327"/>
      <c r="B159" s="329"/>
      <c r="C159" s="332"/>
      <c r="D159" s="336"/>
      <c r="E159" s="333"/>
      <c r="F159" s="333"/>
      <c r="G159" s="174" t="s">
        <v>779</v>
      </c>
      <c r="H159" s="271">
        <v>123452</v>
      </c>
      <c r="I159" s="200">
        <f t="shared" si="112"/>
        <v>0</v>
      </c>
      <c r="J159" s="200">
        <f t="shared" si="113"/>
        <v>0</v>
      </c>
      <c r="K159" s="201">
        <f t="shared" si="110"/>
        <v>0</v>
      </c>
      <c r="L159" s="202"/>
      <c r="M159" s="202"/>
      <c r="N159" s="202"/>
      <c r="O159" s="202"/>
      <c r="P159" s="202"/>
      <c r="Q159" s="202"/>
      <c r="R159" s="202"/>
      <c r="S159" s="202"/>
      <c r="T159" s="202"/>
      <c r="U159" s="202"/>
      <c r="V159" s="203">
        <f t="shared" si="114"/>
        <v>0</v>
      </c>
    </row>
    <row r="160" spans="1:22" ht="38.25">
      <c r="A160" s="327"/>
      <c r="B160" s="329"/>
      <c r="C160" s="332"/>
      <c r="D160" s="334" t="s">
        <v>3</v>
      </c>
      <c r="E160" s="331" t="s">
        <v>78</v>
      </c>
      <c r="F160" s="331" t="s">
        <v>287</v>
      </c>
      <c r="G160" s="174" t="s">
        <v>780</v>
      </c>
      <c r="H160" s="271">
        <v>123452</v>
      </c>
      <c r="I160" s="200">
        <f t="shared" si="112"/>
        <v>0</v>
      </c>
      <c r="J160" s="200">
        <f t="shared" si="113"/>
        <v>0</v>
      </c>
      <c r="K160" s="201">
        <f t="shared" si="110"/>
        <v>0</v>
      </c>
      <c r="L160" s="202"/>
      <c r="M160" s="202"/>
      <c r="N160" s="202"/>
      <c r="O160" s="202"/>
      <c r="P160" s="202"/>
      <c r="Q160" s="202"/>
      <c r="R160" s="202"/>
      <c r="S160" s="202"/>
      <c r="T160" s="202"/>
      <c r="U160" s="202"/>
      <c r="V160" s="203">
        <f t="shared" si="114"/>
        <v>0</v>
      </c>
    </row>
    <row r="161" spans="1:22" ht="38.25">
      <c r="A161" s="327"/>
      <c r="B161" s="329"/>
      <c r="C161" s="332"/>
      <c r="D161" s="335"/>
      <c r="E161" s="332"/>
      <c r="F161" s="332"/>
      <c r="G161" s="174" t="s">
        <v>781</v>
      </c>
      <c r="H161" s="271">
        <v>123452</v>
      </c>
      <c r="I161" s="200">
        <f t="shared" si="112"/>
        <v>0</v>
      </c>
      <c r="J161" s="200">
        <f t="shared" si="113"/>
        <v>0</v>
      </c>
      <c r="K161" s="201">
        <f t="shared" si="110"/>
        <v>0</v>
      </c>
      <c r="L161" s="202"/>
      <c r="M161" s="202"/>
      <c r="N161" s="202"/>
      <c r="O161" s="202"/>
      <c r="P161" s="202"/>
      <c r="Q161" s="202"/>
      <c r="R161" s="202"/>
      <c r="S161" s="202"/>
      <c r="T161" s="202"/>
      <c r="U161" s="202"/>
      <c r="V161" s="203">
        <f t="shared" si="114"/>
        <v>0</v>
      </c>
    </row>
    <row r="162" spans="1:22" ht="38.25">
      <c r="A162" s="327"/>
      <c r="B162" s="329"/>
      <c r="C162" s="332"/>
      <c r="D162" s="335"/>
      <c r="E162" s="332"/>
      <c r="F162" s="332"/>
      <c r="G162" s="174" t="s">
        <v>782</v>
      </c>
      <c r="H162" s="271">
        <v>123452</v>
      </c>
      <c r="I162" s="200">
        <f t="shared" si="112"/>
        <v>0</v>
      </c>
      <c r="J162" s="200">
        <f t="shared" si="113"/>
        <v>0</v>
      </c>
      <c r="K162" s="201">
        <f t="shared" si="110"/>
        <v>0</v>
      </c>
      <c r="L162" s="202"/>
      <c r="M162" s="202"/>
      <c r="N162" s="202"/>
      <c r="O162" s="202"/>
      <c r="P162" s="202"/>
      <c r="Q162" s="202"/>
      <c r="R162" s="202"/>
      <c r="S162" s="202"/>
      <c r="T162" s="202"/>
      <c r="U162" s="202"/>
      <c r="V162" s="203">
        <f t="shared" si="114"/>
        <v>0</v>
      </c>
    </row>
    <row r="163" spans="1:22" ht="38.25">
      <c r="A163" s="327"/>
      <c r="B163" s="329"/>
      <c r="C163" s="332"/>
      <c r="D163" s="335"/>
      <c r="E163" s="332"/>
      <c r="F163" s="332"/>
      <c r="G163" s="174" t="s">
        <v>783</v>
      </c>
      <c r="H163" s="271">
        <v>123452</v>
      </c>
      <c r="I163" s="200">
        <f t="shared" si="112"/>
        <v>0</v>
      </c>
      <c r="J163" s="200">
        <f t="shared" si="113"/>
        <v>0</v>
      </c>
      <c r="K163" s="201">
        <f t="shared" si="110"/>
        <v>0</v>
      </c>
      <c r="L163" s="202"/>
      <c r="M163" s="202"/>
      <c r="N163" s="202"/>
      <c r="O163" s="202"/>
      <c r="P163" s="202"/>
      <c r="Q163" s="202"/>
      <c r="R163" s="202"/>
      <c r="S163" s="202"/>
      <c r="T163" s="202"/>
      <c r="U163" s="202"/>
      <c r="V163" s="203">
        <f t="shared" si="114"/>
        <v>0</v>
      </c>
    </row>
    <row r="164" spans="1:22" ht="38.25">
      <c r="A164" s="327"/>
      <c r="B164" s="329"/>
      <c r="C164" s="332"/>
      <c r="D164" s="335"/>
      <c r="E164" s="332"/>
      <c r="F164" s="332"/>
      <c r="G164" s="174" t="s">
        <v>784</v>
      </c>
      <c r="H164" s="271">
        <v>123452</v>
      </c>
      <c r="I164" s="200">
        <f t="shared" si="112"/>
        <v>0</v>
      </c>
      <c r="J164" s="200">
        <f t="shared" si="113"/>
        <v>0</v>
      </c>
      <c r="K164" s="201">
        <f t="shared" si="110"/>
        <v>0</v>
      </c>
      <c r="L164" s="202"/>
      <c r="M164" s="202"/>
      <c r="N164" s="202"/>
      <c r="O164" s="202"/>
      <c r="P164" s="202"/>
      <c r="Q164" s="202"/>
      <c r="R164" s="202"/>
      <c r="S164" s="202"/>
      <c r="T164" s="202"/>
      <c r="U164" s="202"/>
      <c r="V164" s="203">
        <f t="shared" si="114"/>
        <v>0</v>
      </c>
    </row>
    <row r="165" spans="1:22" ht="63.75">
      <c r="A165" s="327"/>
      <c r="B165" s="329"/>
      <c r="C165" s="332"/>
      <c r="D165" s="335"/>
      <c r="E165" s="332"/>
      <c r="F165" s="332"/>
      <c r="G165" s="174" t="s">
        <v>785</v>
      </c>
      <c r="H165" s="271">
        <v>123452</v>
      </c>
      <c r="I165" s="200">
        <f t="shared" si="112"/>
        <v>0</v>
      </c>
      <c r="J165" s="200">
        <f t="shared" si="113"/>
        <v>0</v>
      </c>
      <c r="K165" s="201">
        <f t="shared" si="110"/>
        <v>0</v>
      </c>
      <c r="L165" s="202"/>
      <c r="M165" s="202"/>
      <c r="N165" s="202"/>
      <c r="O165" s="202"/>
      <c r="P165" s="202"/>
      <c r="Q165" s="202"/>
      <c r="R165" s="202"/>
      <c r="S165" s="202"/>
      <c r="T165" s="202"/>
      <c r="U165" s="202"/>
      <c r="V165" s="203">
        <f t="shared" si="114"/>
        <v>0</v>
      </c>
    </row>
    <row r="166" spans="1:22" ht="38.25">
      <c r="A166" s="327"/>
      <c r="B166" s="329"/>
      <c r="C166" s="332"/>
      <c r="D166" s="335"/>
      <c r="E166" s="332"/>
      <c r="F166" s="332"/>
      <c r="G166" s="174" t="s">
        <v>786</v>
      </c>
      <c r="H166" s="271">
        <v>123452</v>
      </c>
      <c r="I166" s="200">
        <f t="shared" si="112"/>
        <v>0</v>
      </c>
      <c r="J166" s="200">
        <f t="shared" si="113"/>
        <v>0</v>
      </c>
      <c r="K166" s="201">
        <f t="shared" si="110"/>
        <v>0</v>
      </c>
      <c r="L166" s="202"/>
      <c r="M166" s="202"/>
      <c r="N166" s="202"/>
      <c r="O166" s="202"/>
      <c r="P166" s="202"/>
      <c r="Q166" s="202"/>
      <c r="R166" s="202"/>
      <c r="S166" s="202"/>
      <c r="T166" s="202"/>
      <c r="U166" s="202"/>
      <c r="V166" s="203">
        <f t="shared" si="114"/>
        <v>0</v>
      </c>
    </row>
    <row r="167" spans="1:22" ht="76.5">
      <c r="A167" s="327"/>
      <c r="B167" s="329"/>
      <c r="C167" s="332"/>
      <c r="D167" s="336"/>
      <c r="E167" s="333"/>
      <c r="F167" s="333"/>
      <c r="G167" s="174" t="s">
        <v>787</v>
      </c>
      <c r="H167" s="271">
        <v>123452</v>
      </c>
      <c r="I167" s="200">
        <f t="shared" si="112"/>
        <v>0</v>
      </c>
      <c r="J167" s="200">
        <f t="shared" si="113"/>
        <v>0</v>
      </c>
      <c r="K167" s="201">
        <f t="shared" si="110"/>
        <v>0</v>
      </c>
      <c r="L167" s="202"/>
      <c r="M167" s="202"/>
      <c r="N167" s="202"/>
      <c r="O167" s="202"/>
      <c r="P167" s="202"/>
      <c r="Q167" s="202"/>
      <c r="R167" s="202"/>
      <c r="S167" s="202"/>
      <c r="T167" s="202"/>
      <c r="U167" s="202"/>
      <c r="V167" s="203">
        <f t="shared" si="114"/>
        <v>0</v>
      </c>
    </row>
    <row r="168" spans="1:22" ht="38.25">
      <c r="A168" s="327"/>
      <c r="B168" s="329"/>
      <c r="C168" s="332"/>
      <c r="D168" s="334" t="s">
        <v>788</v>
      </c>
      <c r="E168" s="331" t="s">
        <v>789</v>
      </c>
      <c r="F168" s="331" t="s">
        <v>287</v>
      </c>
      <c r="G168" s="174" t="s">
        <v>780</v>
      </c>
      <c r="H168" s="271">
        <v>123452</v>
      </c>
      <c r="I168" s="200">
        <f t="shared" si="112"/>
        <v>0</v>
      </c>
      <c r="J168" s="200">
        <f t="shared" si="113"/>
        <v>0</v>
      </c>
      <c r="K168" s="201">
        <f t="shared" si="110"/>
        <v>0</v>
      </c>
      <c r="L168" s="202"/>
      <c r="M168" s="202"/>
      <c r="N168" s="202"/>
      <c r="O168" s="202"/>
      <c r="P168" s="202"/>
      <c r="Q168" s="202"/>
      <c r="R168" s="202"/>
      <c r="S168" s="202"/>
      <c r="T168" s="202"/>
      <c r="U168" s="202"/>
      <c r="V168" s="203">
        <f t="shared" si="114"/>
        <v>0</v>
      </c>
    </row>
    <row r="169" spans="1:22" ht="25.5">
      <c r="A169" s="327"/>
      <c r="B169" s="329"/>
      <c r="C169" s="332"/>
      <c r="D169" s="335"/>
      <c r="E169" s="332"/>
      <c r="F169" s="332"/>
      <c r="G169" s="174" t="s">
        <v>790</v>
      </c>
      <c r="H169" s="271">
        <v>123452</v>
      </c>
      <c r="I169" s="200">
        <f t="shared" si="112"/>
        <v>0</v>
      </c>
      <c r="J169" s="200">
        <f t="shared" si="113"/>
        <v>0</v>
      </c>
      <c r="K169" s="201">
        <f t="shared" si="110"/>
        <v>0</v>
      </c>
      <c r="L169" s="202"/>
      <c r="M169" s="202"/>
      <c r="N169" s="202"/>
      <c r="O169" s="202"/>
      <c r="P169" s="202"/>
      <c r="Q169" s="202"/>
      <c r="R169" s="202"/>
      <c r="S169" s="202"/>
      <c r="T169" s="202"/>
      <c r="U169" s="202"/>
      <c r="V169" s="203">
        <f t="shared" si="114"/>
        <v>0</v>
      </c>
    </row>
    <row r="170" spans="1:22" ht="51">
      <c r="A170" s="327"/>
      <c r="B170" s="329"/>
      <c r="C170" s="332"/>
      <c r="D170" s="335"/>
      <c r="E170" s="332"/>
      <c r="F170" s="332"/>
      <c r="G170" s="174" t="s">
        <v>791</v>
      </c>
      <c r="H170" s="271">
        <v>123452</v>
      </c>
      <c r="I170" s="200">
        <f t="shared" si="112"/>
        <v>0</v>
      </c>
      <c r="J170" s="200">
        <f t="shared" si="113"/>
        <v>0</v>
      </c>
      <c r="K170" s="201">
        <f t="shared" si="110"/>
        <v>0</v>
      </c>
      <c r="L170" s="202"/>
      <c r="M170" s="202"/>
      <c r="N170" s="202"/>
      <c r="O170" s="202"/>
      <c r="P170" s="202"/>
      <c r="Q170" s="202"/>
      <c r="R170" s="202"/>
      <c r="S170" s="202"/>
      <c r="T170" s="202"/>
      <c r="U170" s="202"/>
      <c r="V170" s="203">
        <f t="shared" si="114"/>
        <v>0</v>
      </c>
    </row>
    <row r="171" spans="1:22" ht="76.5">
      <c r="A171" s="327"/>
      <c r="B171" s="329"/>
      <c r="C171" s="332"/>
      <c r="D171" s="335"/>
      <c r="E171" s="332"/>
      <c r="F171" s="332"/>
      <c r="G171" s="174" t="s">
        <v>787</v>
      </c>
      <c r="H171" s="271">
        <v>123452</v>
      </c>
      <c r="I171" s="200">
        <f t="shared" si="112"/>
        <v>0</v>
      </c>
      <c r="J171" s="200">
        <f t="shared" si="113"/>
        <v>0</v>
      </c>
      <c r="K171" s="201">
        <f t="shared" si="110"/>
        <v>0</v>
      </c>
      <c r="L171" s="202"/>
      <c r="M171" s="202"/>
      <c r="N171" s="202"/>
      <c r="O171" s="202"/>
      <c r="P171" s="202"/>
      <c r="Q171" s="202"/>
      <c r="R171" s="202"/>
      <c r="S171" s="202"/>
      <c r="T171" s="202"/>
      <c r="U171" s="202"/>
      <c r="V171" s="203">
        <f t="shared" si="114"/>
        <v>0</v>
      </c>
    </row>
    <row r="172" spans="1:22" ht="38.25">
      <c r="A172" s="327"/>
      <c r="B172" s="329"/>
      <c r="C172" s="332"/>
      <c r="D172" s="335"/>
      <c r="E172" s="332"/>
      <c r="F172" s="332"/>
      <c r="G172" s="174" t="s">
        <v>781</v>
      </c>
      <c r="H172" s="271">
        <v>123452</v>
      </c>
      <c r="I172" s="200">
        <f t="shared" si="112"/>
        <v>0</v>
      </c>
      <c r="J172" s="200">
        <f t="shared" si="113"/>
        <v>0</v>
      </c>
      <c r="K172" s="201">
        <f t="shared" si="110"/>
        <v>0</v>
      </c>
      <c r="L172" s="202"/>
      <c r="M172" s="202"/>
      <c r="N172" s="202"/>
      <c r="O172" s="202"/>
      <c r="P172" s="202"/>
      <c r="Q172" s="202"/>
      <c r="R172" s="202"/>
      <c r="S172" s="202"/>
      <c r="T172" s="202"/>
      <c r="U172" s="202"/>
      <c r="V172" s="203">
        <f t="shared" si="114"/>
        <v>0</v>
      </c>
    </row>
    <row r="173" spans="1:22" ht="38.25">
      <c r="A173" s="327"/>
      <c r="B173" s="329"/>
      <c r="C173" s="332"/>
      <c r="D173" s="335"/>
      <c r="E173" s="332"/>
      <c r="F173" s="332"/>
      <c r="G173" s="174" t="s">
        <v>792</v>
      </c>
      <c r="H173" s="271">
        <v>123452</v>
      </c>
      <c r="I173" s="200">
        <f t="shared" si="112"/>
        <v>0</v>
      </c>
      <c r="J173" s="200">
        <f t="shared" si="113"/>
        <v>0</v>
      </c>
      <c r="K173" s="201">
        <f t="shared" si="110"/>
        <v>0</v>
      </c>
      <c r="L173" s="202"/>
      <c r="M173" s="202"/>
      <c r="N173" s="202"/>
      <c r="O173" s="202"/>
      <c r="P173" s="202"/>
      <c r="Q173" s="202"/>
      <c r="R173" s="202"/>
      <c r="S173" s="202"/>
      <c r="T173" s="202"/>
      <c r="U173" s="202"/>
      <c r="V173" s="203">
        <f t="shared" si="114"/>
        <v>0</v>
      </c>
    </row>
    <row r="174" spans="1:22" ht="25.5">
      <c r="A174" s="327"/>
      <c r="B174" s="329"/>
      <c r="C174" s="332"/>
      <c r="D174" s="335"/>
      <c r="E174" s="333"/>
      <c r="F174" s="333"/>
      <c r="G174" s="174" t="s">
        <v>793</v>
      </c>
      <c r="H174" s="271">
        <v>123452</v>
      </c>
      <c r="I174" s="200">
        <f t="shared" si="112"/>
        <v>0</v>
      </c>
      <c r="J174" s="200">
        <f t="shared" si="113"/>
        <v>0</v>
      </c>
      <c r="K174" s="201">
        <f t="shared" si="110"/>
        <v>0</v>
      </c>
      <c r="L174" s="202"/>
      <c r="M174" s="202"/>
      <c r="N174" s="202"/>
      <c r="O174" s="202"/>
      <c r="P174" s="202"/>
      <c r="Q174" s="202"/>
      <c r="R174" s="202"/>
      <c r="S174" s="202"/>
      <c r="T174" s="202"/>
      <c r="U174" s="202"/>
      <c r="V174" s="203">
        <f t="shared" si="114"/>
        <v>0</v>
      </c>
    </row>
    <row r="175" spans="1:22" ht="165.75">
      <c r="A175" s="327"/>
      <c r="B175" s="329"/>
      <c r="C175" s="332"/>
      <c r="D175" s="336"/>
      <c r="E175" s="174" t="s">
        <v>79</v>
      </c>
      <c r="F175" s="174" t="s">
        <v>287</v>
      </c>
      <c r="G175" s="174" t="s">
        <v>794</v>
      </c>
      <c r="H175" s="271">
        <v>123452</v>
      </c>
      <c r="I175" s="200">
        <f t="shared" si="112"/>
        <v>0</v>
      </c>
      <c r="J175" s="200">
        <f t="shared" si="113"/>
        <v>0</v>
      </c>
      <c r="K175" s="201">
        <f t="shared" si="110"/>
        <v>0</v>
      </c>
      <c r="L175" s="202"/>
      <c r="M175" s="202"/>
      <c r="N175" s="202"/>
      <c r="O175" s="202"/>
      <c r="P175" s="202"/>
      <c r="Q175" s="202"/>
      <c r="R175" s="202"/>
      <c r="S175" s="202"/>
      <c r="T175" s="202"/>
      <c r="U175" s="202"/>
      <c r="V175" s="203">
        <f t="shared" si="114"/>
        <v>0</v>
      </c>
    </row>
    <row r="176" spans="1:22" ht="51">
      <c r="A176" s="327"/>
      <c r="B176" s="329"/>
      <c r="C176" s="332"/>
      <c r="D176" s="334" t="s">
        <v>4</v>
      </c>
      <c r="E176" s="331" t="s">
        <v>795</v>
      </c>
      <c r="F176" s="331" t="s">
        <v>287</v>
      </c>
      <c r="G176" s="174" t="s">
        <v>796</v>
      </c>
      <c r="H176" s="271">
        <v>123452</v>
      </c>
      <c r="I176" s="200">
        <f t="shared" si="112"/>
        <v>0</v>
      </c>
      <c r="J176" s="200">
        <f t="shared" si="113"/>
        <v>0</v>
      </c>
      <c r="K176" s="201">
        <f t="shared" si="110"/>
        <v>0</v>
      </c>
      <c r="L176" s="202"/>
      <c r="M176" s="202"/>
      <c r="N176" s="202"/>
      <c r="O176" s="202"/>
      <c r="P176" s="202"/>
      <c r="Q176" s="202"/>
      <c r="R176" s="202"/>
      <c r="S176" s="202"/>
      <c r="T176" s="202"/>
      <c r="U176" s="202"/>
      <c r="V176" s="203">
        <f t="shared" si="114"/>
        <v>0</v>
      </c>
    </row>
    <row r="177" spans="1:22" ht="51">
      <c r="A177" s="327"/>
      <c r="B177" s="329"/>
      <c r="C177" s="332"/>
      <c r="D177" s="335"/>
      <c r="E177" s="332"/>
      <c r="F177" s="332"/>
      <c r="G177" s="174" t="s">
        <v>797</v>
      </c>
      <c r="H177" s="271">
        <v>123452</v>
      </c>
      <c r="I177" s="200">
        <f t="shared" si="112"/>
        <v>0</v>
      </c>
      <c r="J177" s="200">
        <f t="shared" si="113"/>
        <v>0</v>
      </c>
      <c r="K177" s="201">
        <f t="shared" si="110"/>
        <v>0</v>
      </c>
      <c r="L177" s="202"/>
      <c r="M177" s="202"/>
      <c r="N177" s="202"/>
      <c r="O177" s="202"/>
      <c r="P177" s="202"/>
      <c r="Q177" s="202"/>
      <c r="R177" s="202"/>
      <c r="S177" s="202"/>
      <c r="T177" s="202"/>
      <c r="U177" s="202"/>
      <c r="V177" s="203">
        <f t="shared" si="114"/>
        <v>0</v>
      </c>
    </row>
    <row r="178" spans="1:22" ht="38.25">
      <c r="A178" s="327"/>
      <c r="B178" s="329"/>
      <c r="C178" s="332"/>
      <c r="D178" s="335"/>
      <c r="E178" s="332"/>
      <c r="F178" s="332"/>
      <c r="G178" s="174" t="s">
        <v>798</v>
      </c>
      <c r="H178" s="271">
        <v>123452</v>
      </c>
      <c r="I178" s="200">
        <f t="shared" si="112"/>
        <v>0</v>
      </c>
      <c r="J178" s="200">
        <f t="shared" si="113"/>
        <v>0</v>
      </c>
      <c r="K178" s="201">
        <f t="shared" si="110"/>
        <v>0</v>
      </c>
      <c r="L178" s="202"/>
      <c r="M178" s="202"/>
      <c r="N178" s="202"/>
      <c r="O178" s="202"/>
      <c r="P178" s="202"/>
      <c r="Q178" s="202"/>
      <c r="R178" s="202"/>
      <c r="S178" s="202"/>
      <c r="T178" s="202"/>
      <c r="U178" s="202"/>
      <c r="V178" s="203">
        <f t="shared" si="114"/>
        <v>0</v>
      </c>
    </row>
    <row r="179" spans="1:22" ht="38.25">
      <c r="A179" s="327"/>
      <c r="B179" s="329"/>
      <c r="C179" s="332"/>
      <c r="D179" s="335"/>
      <c r="E179" s="332"/>
      <c r="F179" s="332"/>
      <c r="G179" s="174" t="s">
        <v>799</v>
      </c>
      <c r="H179" s="271">
        <v>123452</v>
      </c>
      <c r="I179" s="200">
        <f t="shared" si="112"/>
        <v>0</v>
      </c>
      <c r="J179" s="200">
        <f t="shared" si="113"/>
        <v>0</v>
      </c>
      <c r="K179" s="201">
        <f t="shared" si="110"/>
        <v>0</v>
      </c>
      <c r="L179" s="202"/>
      <c r="M179" s="202"/>
      <c r="N179" s="202"/>
      <c r="O179" s="202"/>
      <c r="P179" s="202"/>
      <c r="Q179" s="202"/>
      <c r="R179" s="202"/>
      <c r="S179" s="202"/>
      <c r="T179" s="202"/>
      <c r="U179" s="202"/>
      <c r="V179" s="203">
        <f t="shared" si="114"/>
        <v>0</v>
      </c>
    </row>
    <row r="180" spans="1:22" ht="63.75">
      <c r="A180" s="327"/>
      <c r="B180" s="329"/>
      <c r="C180" s="332"/>
      <c r="D180" s="335"/>
      <c r="E180" s="332"/>
      <c r="F180" s="332"/>
      <c r="G180" s="174" t="s">
        <v>800</v>
      </c>
      <c r="H180" s="271">
        <v>123452</v>
      </c>
      <c r="I180" s="200">
        <f t="shared" si="112"/>
        <v>0</v>
      </c>
      <c r="J180" s="200">
        <f t="shared" si="113"/>
        <v>0</v>
      </c>
      <c r="K180" s="201">
        <f t="shared" si="110"/>
        <v>0</v>
      </c>
      <c r="L180" s="202"/>
      <c r="M180" s="202"/>
      <c r="N180" s="202"/>
      <c r="O180" s="202"/>
      <c r="P180" s="202"/>
      <c r="Q180" s="202"/>
      <c r="R180" s="202"/>
      <c r="S180" s="202"/>
      <c r="T180" s="202"/>
      <c r="U180" s="202"/>
      <c r="V180" s="203">
        <f t="shared" si="114"/>
        <v>0</v>
      </c>
    </row>
    <row r="181" spans="1:22">
      <c r="A181" s="327"/>
      <c r="B181" s="329"/>
      <c r="C181" s="332"/>
      <c r="D181" s="335"/>
      <c r="E181" s="333"/>
      <c r="F181" s="333"/>
      <c r="G181" s="174" t="s">
        <v>801</v>
      </c>
      <c r="H181" s="271">
        <v>123452</v>
      </c>
      <c r="I181" s="200">
        <f t="shared" si="112"/>
        <v>0</v>
      </c>
      <c r="J181" s="200">
        <f t="shared" si="113"/>
        <v>0</v>
      </c>
      <c r="K181" s="201">
        <f t="shared" si="110"/>
        <v>0</v>
      </c>
      <c r="L181" s="202"/>
      <c r="M181" s="202"/>
      <c r="N181" s="202"/>
      <c r="O181" s="202"/>
      <c r="P181" s="202"/>
      <c r="Q181" s="202"/>
      <c r="R181" s="202"/>
      <c r="S181" s="202"/>
      <c r="T181" s="202"/>
      <c r="U181" s="202"/>
      <c r="V181" s="203">
        <f t="shared" si="114"/>
        <v>0</v>
      </c>
    </row>
    <row r="182" spans="1:22" ht="76.5">
      <c r="A182" s="327"/>
      <c r="B182" s="329"/>
      <c r="C182" s="332"/>
      <c r="D182" s="335"/>
      <c r="E182" s="331" t="s">
        <v>802</v>
      </c>
      <c r="F182" s="331" t="s">
        <v>287</v>
      </c>
      <c r="G182" s="174" t="s">
        <v>803</v>
      </c>
      <c r="H182" s="271">
        <v>123452</v>
      </c>
      <c r="I182" s="200">
        <f t="shared" si="112"/>
        <v>0</v>
      </c>
      <c r="J182" s="200">
        <f t="shared" si="113"/>
        <v>0</v>
      </c>
      <c r="K182" s="201">
        <f t="shared" si="110"/>
        <v>0</v>
      </c>
      <c r="L182" s="202"/>
      <c r="M182" s="202"/>
      <c r="N182" s="202"/>
      <c r="O182" s="202"/>
      <c r="P182" s="202"/>
      <c r="Q182" s="202"/>
      <c r="R182" s="202"/>
      <c r="S182" s="202"/>
      <c r="T182" s="202"/>
      <c r="U182" s="202"/>
      <c r="V182" s="203">
        <f t="shared" si="114"/>
        <v>0</v>
      </c>
    </row>
    <row r="183" spans="1:22" ht="51">
      <c r="A183" s="327"/>
      <c r="B183" s="329"/>
      <c r="C183" s="332"/>
      <c r="D183" s="335"/>
      <c r="E183" s="332"/>
      <c r="F183" s="332"/>
      <c r="G183" s="174" t="s">
        <v>804</v>
      </c>
      <c r="H183" s="271">
        <v>123452</v>
      </c>
      <c r="I183" s="200">
        <f t="shared" si="112"/>
        <v>0</v>
      </c>
      <c r="J183" s="200">
        <f t="shared" si="113"/>
        <v>0</v>
      </c>
      <c r="K183" s="201">
        <f t="shared" si="110"/>
        <v>0</v>
      </c>
      <c r="L183" s="202"/>
      <c r="M183" s="202"/>
      <c r="N183" s="202"/>
      <c r="O183" s="202"/>
      <c r="P183" s="202"/>
      <c r="Q183" s="202"/>
      <c r="R183" s="202"/>
      <c r="S183" s="202"/>
      <c r="T183" s="202"/>
      <c r="U183" s="202"/>
      <c r="V183" s="203">
        <f t="shared" si="114"/>
        <v>0</v>
      </c>
    </row>
    <row r="184" spans="1:22">
      <c r="A184" s="327"/>
      <c r="B184" s="329"/>
      <c r="C184" s="332"/>
      <c r="D184" s="335"/>
      <c r="E184" s="333"/>
      <c r="F184" s="333"/>
      <c r="G184" s="174" t="s">
        <v>805</v>
      </c>
      <c r="H184" s="271">
        <v>123452</v>
      </c>
      <c r="I184" s="200">
        <f t="shared" si="112"/>
        <v>0</v>
      </c>
      <c r="J184" s="200">
        <f t="shared" si="113"/>
        <v>0</v>
      </c>
      <c r="K184" s="201">
        <f t="shared" si="110"/>
        <v>0</v>
      </c>
      <c r="L184" s="202"/>
      <c r="M184" s="202"/>
      <c r="N184" s="202"/>
      <c r="O184" s="202"/>
      <c r="P184" s="202"/>
      <c r="Q184" s="202"/>
      <c r="R184" s="202"/>
      <c r="S184" s="202"/>
      <c r="T184" s="202"/>
      <c r="U184" s="202"/>
      <c r="V184" s="203">
        <f t="shared" si="114"/>
        <v>0</v>
      </c>
    </row>
    <row r="185" spans="1:22" ht="38.25">
      <c r="A185" s="327"/>
      <c r="B185" s="329"/>
      <c r="C185" s="332"/>
      <c r="D185" s="335"/>
      <c r="E185" s="331" t="s">
        <v>806</v>
      </c>
      <c r="F185" s="331" t="s">
        <v>287</v>
      </c>
      <c r="G185" s="174" t="s">
        <v>807</v>
      </c>
      <c r="H185" s="271">
        <v>123452</v>
      </c>
      <c r="I185" s="200">
        <f t="shared" si="112"/>
        <v>0</v>
      </c>
      <c r="J185" s="200">
        <f t="shared" si="113"/>
        <v>0</v>
      </c>
      <c r="K185" s="201">
        <f t="shared" si="110"/>
        <v>0</v>
      </c>
      <c r="L185" s="202"/>
      <c r="M185" s="202"/>
      <c r="N185" s="202"/>
      <c r="O185" s="202"/>
      <c r="P185" s="202"/>
      <c r="Q185" s="202"/>
      <c r="R185" s="202"/>
      <c r="S185" s="202"/>
      <c r="T185" s="202"/>
      <c r="U185" s="202"/>
      <c r="V185" s="203">
        <f t="shared" si="114"/>
        <v>0</v>
      </c>
    </row>
    <row r="186" spans="1:22" ht="63.75">
      <c r="A186" s="327"/>
      <c r="B186" s="329"/>
      <c r="C186" s="332"/>
      <c r="D186" s="335"/>
      <c r="E186" s="332"/>
      <c r="F186" s="332"/>
      <c r="G186" s="174" t="s">
        <v>808</v>
      </c>
      <c r="H186" s="271">
        <v>123452</v>
      </c>
      <c r="I186" s="200">
        <f t="shared" si="112"/>
        <v>0</v>
      </c>
      <c r="J186" s="200">
        <f t="shared" si="113"/>
        <v>0</v>
      </c>
      <c r="K186" s="201">
        <f t="shared" si="110"/>
        <v>0</v>
      </c>
      <c r="L186" s="202"/>
      <c r="M186" s="202"/>
      <c r="N186" s="202"/>
      <c r="O186" s="202"/>
      <c r="P186" s="202"/>
      <c r="Q186" s="202"/>
      <c r="R186" s="202"/>
      <c r="S186" s="202"/>
      <c r="T186" s="202"/>
      <c r="U186" s="202"/>
      <c r="V186" s="203">
        <f t="shared" si="114"/>
        <v>0</v>
      </c>
    </row>
    <row r="187" spans="1:22" ht="89.25">
      <c r="A187" s="327"/>
      <c r="B187" s="329"/>
      <c r="C187" s="332"/>
      <c r="D187" s="335"/>
      <c r="E187" s="332"/>
      <c r="F187" s="332"/>
      <c r="G187" s="174" t="s">
        <v>809</v>
      </c>
      <c r="H187" s="271">
        <v>123452</v>
      </c>
      <c r="I187" s="200">
        <f t="shared" si="112"/>
        <v>0</v>
      </c>
      <c r="J187" s="200">
        <f t="shared" si="113"/>
        <v>0</v>
      </c>
      <c r="K187" s="201">
        <f t="shared" si="110"/>
        <v>0</v>
      </c>
      <c r="L187" s="202"/>
      <c r="M187" s="202"/>
      <c r="N187" s="202"/>
      <c r="O187" s="202"/>
      <c r="P187" s="202"/>
      <c r="Q187" s="202"/>
      <c r="R187" s="202"/>
      <c r="S187" s="202"/>
      <c r="T187" s="202"/>
      <c r="U187" s="202"/>
      <c r="V187" s="203">
        <f t="shared" si="114"/>
        <v>0</v>
      </c>
    </row>
    <row r="188" spans="1:22" ht="38.25">
      <c r="A188" s="327"/>
      <c r="B188" s="329"/>
      <c r="C188" s="332"/>
      <c r="D188" s="335"/>
      <c r="E188" s="332"/>
      <c r="F188" s="332"/>
      <c r="G188" s="174" t="s">
        <v>810</v>
      </c>
      <c r="H188" s="271">
        <v>123452</v>
      </c>
      <c r="I188" s="200">
        <f t="shared" si="112"/>
        <v>0</v>
      </c>
      <c r="J188" s="200">
        <f t="shared" si="113"/>
        <v>0</v>
      </c>
      <c r="K188" s="201">
        <f t="shared" si="110"/>
        <v>0</v>
      </c>
      <c r="L188" s="202"/>
      <c r="M188" s="202"/>
      <c r="N188" s="202"/>
      <c r="O188" s="202"/>
      <c r="P188" s="202"/>
      <c r="Q188" s="202"/>
      <c r="R188" s="202"/>
      <c r="S188" s="202"/>
      <c r="T188" s="202"/>
      <c r="U188" s="202"/>
      <c r="V188" s="203">
        <f t="shared" si="114"/>
        <v>0</v>
      </c>
    </row>
    <row r="189" spans="1:22" ht="51">
      <c r="A189" s="327"/>
      <c r="B189" s="329"/>
      <c r="C189" s="332"/>
      <c r="D189" s="335"/>
      <c r="E189" s="332"/>
      <c r="F189" s="332"/>
      <c r="G189" s="174" t="s">
        <v>811</v>
      </c>
      <c r="H189" s="271">
        <v>123452</v>
      </c>
      <c r="I189" s="200">
        <f t="shared" si="112"/>
        <v>0</v>
      </c>
      <c r="J189" s="200">
        <f t="shared" si="113"/>
        <v>0</v>
      </c>
      <c r="K189" s="201">
        <f t="shared" si="110"/>
        <v>0</v>
      </c>
      <c r="L189" s="202"/>
      <c r="M189" s="202"/>
      <c r="N189" s="202"/>
      <c r="O189" s="202"/>
      <c r="P189" s="202"/>
      <c r="Q189" s="202"/>
      <c r="R189" s="202"/>
      <c r="S189" s="202"/>
      <c r="T189" s="202"/>
      <c r="U189" s="202"/>
      <c r="V189" s="203">
        <f t="shared" si="114"/>
        <v>0</v>
      </c>
    </row>
    <row r="190" spans="1:22" ht="76.5">
      <c r="A190" s="327"/>
      <c r="B190" s="329"/>
      <c r="C190" s="332"/>
      <c r="D190" s="335"/>
      <c r="E190" s="332"/>
      <c r="F190" s="332"/>
      <c r="G190" s="174" t="s">
        <v>803</v>
      </c>
      <c r="H190" s="271">
        <v>123452</v>
      </c>
      <c r="I190" s="200">
        <f t="shared" si="112"/>
        <v>0</v>
      </c>
      <c r="J190" s="200">
        <f t="shared" si="113"/>
        <v>0</v>
      </c>
      <c r="K190" s="201">
        <f t="shared" si="110"/>
        <v>0</v>
      </c>
      <c r="L190" s="202"/>
      <c r="M190" s="202"/>
      <c r="N190" s="202"/>
      <c r="O190" s="202"/>
      <c r="P190" s="202"/>
      <c r="Q190" s="202"/>
      <c r="R190" s="202"/>
      <c r="S190" s="202"/>
      <c r="T190" s="202"/>
      <c r="U190" s="202"/>
      <c r="V190" s="203">
        <f t="shared" si="114"/>
        <v>0</v>
      </c>
    </row>
    <row r="191" spans="1:22" ht="51">
      <c r="A191" s="327"/>
      <c r="B191" s="329"/>
      <c r="C191" s="332"/>
      <c r="D191" s="335"/>
      <c r="E191" s="332"/>
      <c r="F191" s="332"/>
      <c r="G191" s="174" t="s">
        <v>804</v>
      </c>
      <c r="H191" s="271">
        <v>123452</v>
      </c>
      <c r="I191" s="200">
        <f t="shared" si="112"/>
        <v>0</v>
      </c>
      <c r="J191" s="200">
        <f t="shared" si="113"/>
        <v>0</v>
      </c>
      <c r="K191" s="201">
        <f t="shared" si="110"/>
        <v>0</v>
      </c>
      <c r="L191" s="202"/>
      <c r="M191" s="202"/>
      <c r="N191" s="202"/>
      <c r="O191" s="202"/>
      <c r="P191" s="202"/>
      <c r="Q191" s="202"/>
      <c r="R191" s="202"/>
      <c r="S191" s="202"/>
      <c r="T191" s="202"/>
      <c r="U191" s="202"/>
      <c r="V191" s="203">
        <f t="shared" si="114"/>
        <v>0</v>
      </c>
    </row>
    <row r="192" spans="1:22" ht="51">
      <c r="A192" s="327"/>
      <c r="B192" s="329"/>
      <c r="C192" s="332"/>
      <c r="D192" s="335"/>
      <c r="E192" s="333"/>
      <c r="F192" s="333"/>
      <c r="G192" s="174" t="s">
        <v>812</v>
      </c>
      <c r="H192" s="271">
        <v>123452</v>
      </c>
      <c r="I192" s="200">
        <f t="shared" si="112"/>
        <v>0</v>
      </c>
      <c r="J192" s="200">
        <f t="shared" si="113"/>
        <v>0</v>
      </c>
      <c r="K192" s="201">
        <f t="shared" si="110"/>
        <v>0</v>
      </c>
      <c r="L192" s="202"/>
      <c r="M192" s="202"/>
      <c r="N192" s="202"/>
      <c r="O192" s="202"/>
      <c r="P192" s="202"/>
      <c r="Q192" s="202"/>
      <c r="R192" s="202"/>
      <c r="S192" s="202"/>
      <c r="T192" s="202"/>
      <c r="U192" s="202"/>
      <c r="V192" s="203">
        <f t="shared" si="114"/>
        <v>0</v>
      </c>
    </row>
    <row r="193" spans="1:22" ht="51">
      <c r="A193" s="327"/>
      <c r="B193" s="329"/>
      <c r="C193" s="332"/>
      <c r="D193" s="336"/>
      <c r="E193" s="174" t="s">
        <v>813</v>
      </c>
      <c r="F193" s="174" t="s">
        <v>287</v>
      </c>
      <c r="G193" s="174" t="s">
        <v>811</v>
      </c>
      <c r="H193" s="271">
        <v>123452</v>
      </c>
      <c r="I193" s="200">
        <f t="shared" si="112"/>
        <v>0</v>
      </c>
      <c r="J193" s="200">
        <f t="shared" si="113"/>
        <v>0</v>
      </c>
      <c r="K193" s="201">
        <f t="shared" si="110"/>
        <v>0</v>
      </c>
      <c r="L193" s="202"/>
      <c r="M193" s="202"/>
      <c r="N193" s="202"/>
      <c r="O193" s="202"/>
      <c r="P193" s="202"/>
      <c r="Q193" s="202"/>
      <c r="R193" s="202"/>
      <c r="S193" s="202"/>
      <c r="T193" s="202"/>
      <c r="U193" s="202"/>
      <c r="V193" s="203">
        <f t="shared" si="114"/>
        <v>0</v>
      </c>
    </row>
    <row r="194" spans="1:22" ht="76.5">
      <c r="A194" s="327"/>
      <c r="B194" s="329"/>
      <c r="C194" s="332"/>
      <c r="D194" s="334" t="s">
        <v>26</v>
      </c>
      <c r="E194" s="331" t="s">
        <v>814</v>
      </c>
      <c r="F194" s="331" t="s">
        <v>287</v>
      </c>
      <c r="G194" s="174" t="s">
        <v>803</v>
      </c>
      <c r="H194" s="271">
        <v>123452</v>
      </c>
      <c r="I194" s="200">
        <f t="shared" si="112"/>
        <v>0</v>
      </c>
      <c r="J194" s="200">
        <f t="shared" si="113"/>
        <v>0</v>
      </c>
      <c r="K194" s="201">
        <f t="shared" si="110"/>
        <v>0</v>
      </c>
      <c r="L194" s="202"/>
      <c r="M194" s="202"/>
      <c r="N194" s="202"/>
      <c r="O194" s="202"/>
      <c r="P194" s="202"/>
      <c r="Q194" s="202"/>
      <c r="R194" s="202"/>
      <c r="S194" s="202"/>
      <c r="T194" s="202"/>
      <c r="U194" s="202"/>
      <c r="V194" s="203">
        <f t="shared" si="114"/>
        <v>0</v>
      </c>
    </row>
    <row r="195" spans="1:22" ht="51">
      <c r="A195" s="327"/>
      <c r="B195" s="329"/>
      <c r="C195" s="332"/>
      <c r="D195" s="335"/>
      <c r="E195" s="332"/>
      <c r="F195" s="332"/>
      <c r="G195" s="174" t="s">
        <v>804</v>
      </c>
      <c r="H195" s="271">
        <v>123452</v>
      </c>
      <c r="I195" s="200">
        <f t="shared" si="112"/>
        <v>0</v>
      </c>
      <c r="J195" s="200">
        <f t="shared" si="113"/>
        <v>0</v>
      </c>
      <c r="K195" s="201">
        <f t="shared" si="110"/>
        <v>0</v>
      </c>
      <c r="L195" s="202"/>
      <c r="M195" s="202"/>
      <c r="N195" s="202"/>
      <c r="O195" s="202"/>
      <c r="P195" s="202"/>
      <c r="Q195" s="202"/>
      <c r="R195" s="202"/>
      <c r="S195" s="202"/>
      <c r="T195" s="202"/>
      <c r="U195" s="202"/>
      <c r="V195" s="203">
        <f t="shared" si="114"/>
        <v>0</v>
      </c>
    </row>
    <row r="196" spans="1:22" ht="38.25">
      <c r="A196" s="327"/>
      <c r="B196" s="329"/>
      <c r="C196" s="332"/>
      <c r="D196" s="335"/>
      <c r="E196" s="332"/>
      <c r="F196" s="332"/>
      <c r="G196" s="174" t="s">
        <v>815</v>
      </c>
      <c r="H196" s="271">
        <v>123452</v>
      </c>
      <c r="I196" s="200">
        <f t="shared" si="112"/>
        <v>0</v>
      </c>
      <c r="J196" s="200">
        <f t="shared" si="113"/>
        <v>0</v>
      </c>
      <c r="K196" s="201">
        <f t="shared" si="110"/>
        <v>0</v>
      </c>
      <c r="L196" s="202"/>
      <c r="M196" s="202"/>
      <c r="N196" s="202"/>
      <c r="O196" s="202"/>
      <c r="P196" s="202"/>
      <c r="Q196" s="202"/>
      <c r="R196" s="202"/>
      <c r="S196" s="202"/>
      <c r="T196" s="202"/>
      <c r="U196" s="202"/>
      <c r="V196" s="203">
        <f t="shared" si="114"/>
        <v>0</v>
      </c>
    </row>
    <row r="197" spans="1:22" ht="51">
      <c r="A197" s="327"/>
      <c r="B197" s="329"/>
      <c r="C197" s="332"/>
      <c r="D197" s="336"/>
      <c r="E197" s="333"/>
      <c r="F197" s="333"/>
      <c r="G197" s="174" t="s">
        <v>812</v>
      </c>
      <c r="H197" s="271">
        <v>123452</v>
      </c>
      <c r="I197" s="200">
        <f t="shared" si="112"/>
        <v>0</v>
      </c>
      <c r="J197" s="200">
        <f t="shared" si="113"/>
        <v>0</v>
      </c>
      <c r="K197" s="201">
        <f t="shared" si="110"/>
        <v>0</v>
      </c>
      <c r="L197" s="202"/>
      <c r="M197" s="202"/>
      <c r="N197" s="202"/>
      <c r="O197" s="202"/>
      <c r="P197" s="202"/>
      <c r="Q197" s="202"/>
      <c r="R197" s="202"/>
      <c r="S197" s="202"/>
      <c r="T197" s="202"/>
      <c r="U197" s="202"/>
      <c r="V197" s="203">
        <f t="shared" si="114"/>
        <v>0</v>
      </c>
    </row>
    <row r="198" spans="1:22" ht="25.5">
      <c r="A198" s="327"/>
      <c r="B198" s="329"/>
      <c r="C198" s="332"/>
      <c r="D198" s="334" t="s">
        <v>27</v>
      </c>
      <c r="E198" s="331" t="s">
        <v>816</v>
      </c>
      <c r="F198" s="331" t="s">
        <v>287</v>
      </c>
      <c r="G198" s="174" t="s">
        <v>817</v>
      </c>
      <c r="H198" s="271">
        <v>123452</v>
      </c>
      <c r="I198" s="200">
        <f t="shared" si="112"/>
        <v>0</v>
      </c>
      <c r="J198" s="200">
        <f t="shared" si="113"/>
        <v>0</v>
      </c>
      <c r="K198" s="201">
        <f t="shared" si="110"/>
        <v>0</v>
      </c>
      <c r="L198" s="202"/>
      <c r="M198" s="202"/>
      <c r="N198" s="202"/>
      <c r="O198" s="202"/>
      <c r="P198" s="202"/>
      <c r="Q198" s="202"/>
      <c r="R198" s="202"/>
      <c r="S198" s="202"/>
      <c r="T198" s="202"/>
      <c r="U198" s="202"/>
      <c r="V198" s="203">
        <f t="shared" si="114"/>
        <v>0</v>
      </c>
    </row>
    <row r="199" spans="1:22" ht="76.5">
      <c r="A199" s="327"/>
      <c r="B199" s="329"/>
      <c r="C199" s="332"/>
      <c r="D199" s="335"/>
      <c r="E199" s="332"/>
      <c r="F199" s="332"/>
      <c r="G199" s="174" t="s">
        <v>803</v>
      </c>
      <c r="H199" s="271">
        <v>123452</v>
      </c>
      <c r="I199" s="200">
        <f t="shared" si="112"/>
        <v>0</v>
      </c>
      <c r="J199" s="200">
        <f t="shared" si="113"/>
        <v>0</v>
      </c>
      <c r="K199" s="201">
        <f t="shared" si="110"/>
        <v>0</v>
      </c>
      <c r="L199" s="202"/>
      <c r="M199" s="202"/>
      <c r="N199" s="202"/>
      <c r="O199" s="202"/>
      <c r="P199" s="202"/>
      <c r="Q199" s="202"/>
      <c r="R199" s="202"/>
      <c r="S199" s="202"/>
      <c r="T199" s="202"/>
      <c r="U199" s="202"/>
      <c r="V199" s="203">
        <f t="shared" si="114"/>
        <v>0</v>
      </c>
    </row>
    <row r="200" spans="1:22" ht="51">
      <c r="A200" s="327"/>
      <c r="B200" s="329"/>
      <c r="C200" s="332"/>
      <c r="D200" s="335"/>
      <c r="E200" s="332"/>
      <c r="F200" s="332"/>
      <c r="G200" s="174" t="s">
        <v>804</v>
      </c>
      <c r="H200" s="271">
        <v>123452</v>
      </c>
      <c r="I200" s="200">
        <f t="shared" si="112"/>
        <v>0</v>
      </c>
      <c r="J200" s="200">
        <f t="shared" si="113"/>
        <v>0</v>
      </c>
      <c r="K200" s="201">
        <f t="shared" si="110"/>
        <v>0</v>
      </c>
      <c r="L200" s="202"/>
      <c r="M200" s="202"/>
      <c r="N200" s="202"/>
      <c r="O200" s="202"/>
      <c r="P200" s="202"/>
      <c r="Q200" s="202"/>
      <c r="R200" s="202"/>
      <c r="S200" s="202"/>
      <c r="T200" s="202"/>
      <c r="U200" s="202"/>
      <c r="V200" s="203">
        <f t="shared" si="114"/>
        <v>0</v>
      </c>
    </row>
    <row r="201" spans="1:22" ht="51">
      <c r="A201" s="327"/>
      <c r="B201" s="329"/>
      <c r="C201" s="332"/>
      <c r="D201" s="336"/>
      <c r="E201" s="333"/>
      <c r="F201" s="333"/>
      <c r="G201" s="174" t="s">
        <v>812</v>
      </c>
      <c r="H201" s="271">
        <v>123452</v>
      </c>
      <c r="I201" s="200">
        <f t="shared" si="112"/>
        <v>0</v>
      </c>
      <c r="J201" s="200">
        <f t="shared" si="113"/>
        <v>0</v>
      </c>
      <c r="K201" s="201">
        <f t="shared" si="110"/>
        <v>0</v>
      </c>
      <c r="L201" s="202"/>
      <c r="M201" s="202"/>
      <c r="N201" s="202"/>
      <c r="O201" s="202"/>
      <c r="P201" s="202"/>
      <c r="Q201" s="202"/>
      <c r="R201" s="202"/>
      <c r="S201" s="202"/>
      <c r="T201" s="202"/>
      <c r="U201" s="202"/>
      <c r="V201" s="203">
        <f t="shared" si="114"/>
        <v>0</v>
      </c>
    </row>
    <row r="202" spans="1:22" ht="25.5">
      <c r="A202" s="327"/>
      <c r="B202" s="329"/>
      <c r="C202" s="332"/>
      <c r="D202" s="334" t="s">
        <v>28</v>
      </c>
      <c r="E202" s="331" t="s">
        <v>818</v>
      </c>
      <c r="F202" s="331" t="s">
        <v>287</v>
      </c>
      <c r="G202" s="174" t="s">
        <v>819</v>
      </c>
      <c r="H202" s="271">
        <v>123452</v>
      </c>
      <c r="I202" s="200">
        <f t="shared" si="112"/>
        <v>0</v>
      </c>
      <c r="J202" s="200">
        <f t="shared" si="113"/>
        <v>0</v>
      </c>
      <c r="K202" s="201">
        <f t="shared" si="110"/>
        <v>0</v>
      </c>
      <c r="L202" s="202"/>
      <c r="M202" s="202"/>
      <c r="N202" s="202"/>
      <c r="O202" s="202"/>
      <c r="P202" s="202"/>
      <c r="Q202" s="202"/>
      <c r="R202" s="202"/>
      <c r="S202" s="202"/>
      <c r="T202" s="202"/>
      <c r="U202" s="202"/>
      <c r="V202" s="203">
        <f t="shared" si="114"/>
        <v>0</v>
      </c>
    </row>
    <row r="203" spans="1:22" ht="38.25">
      <c r="A203" s="327"/>
      <c r="B203" s="329"/>
      <c r="C203" s="332"/>
      <c r="D203" s="335"/>
      <c r="E203" s="332"/>
      <c r="F203" s="332"/>
      <c r="G203" s="174" t="s">
        <v>820</v>
      </c>
      <c r="H203" s="271">
        <v>123452</v>
      </c>
      <c r="I203" s="200">
        <f t="shared" si="112"/>
        <v>0</v>
      </c>
      <c r="J203" s="200">
        <f t="shared" si="113"/>
        <v>0</v>
      </c>
      <c r="K203" s="201">
        <f t="shared" si="110"/>
        <v>0</v>
      </c>
      <c r="L203" s="202"/>
      <c r="M203" s="202"/>
      <c r="N203" s="202"/>
      <c r="O203" s="202"/>
      <c r="P203" s="202"/>
      <c r="Q203" s="202"/>
      <c r="R203" s="202"/>
      <c r="S203" s="202"/>
      <c r="T203" s="202"/>
      <c r="U203" s="202"/>
      <c r="V203" s="203">
        <f t="shared" si="114"/>
        <v>0</v>
      </c>
    </row>
    <row r="204" spans="1:22" ht="76.5">
      <c r="A204" s="327"/>
      <c r="B204" s="329"/>
      <c r="C204" s="332"/>
      <c r="D204" s="335"/>
      <c r="E204" s="332"/>
      <c r="F204" s="332"/>
      <c r="G204" s="174" t="s">
        <v>803</v>
      </c>
      <c r="H204" s="271">
        <v>123452</v>
      </c>
      <c r="I204" s="200">
        <f t="shared" si="112"/>
        <v>0</v>
      </c>
      <c r="J204" s="200">
        <f t="shared" si="113"/>
        <v>0</v>
      </c>
      <c r="K204" s="201">
        <f t="shared" si="110"/>
        <v>0</v>
      </c>
      <c r="L204" s="202"/>
      <c r="M204" s="202"/>
      <c r="N204" s="202"/>
      <c r="O204" s="202"/>
      <c r="P204" s="202"/>
      <c r="Q204" s="202"/>
      <c r="R204" s="202"/>
      <c r="S204" s="202"/>
      <c r="T204" s="202"/>
      <c r="U204" s="202"/>
      <c r="V204" s="203">
        <f t="shared" si="114"/>
        <v>0</v>
      </c>
    </row>
    <row r="205" spans="1:22" ht="51">
      <c r="A205" s="327"/>
      <c r="B205" s="329"/>
      <c r="C205" s="332"/>
      <c r="D205" s="335"/>
      <c r="E205" s="332"/>
      <c r="F205" s="332"/>
      <c r="G205" s="174" t="s">
        <v>804</v>
      </c>
      <c r="H205" s="271">
        <v>123452</v>
      </c>
      <c r="I205" s="200">
        <f t="shared" si="112"/>
        <v>0</v>
      </c>
      <c r="J205" s="200">
        <f t="shared" si="113"/>
        <v>0</v>
      </c>
      <c r="K205" s="201">
        <f t="shared" si="110"/>
        <v>0</v>
      </c>
      <c r="L205" s="202"/>
      <c r="M205" s="202"/>
      <c r="N205" s="202"/>
      <c r="O205" s="202"/>
      <c r="P205" s="202"/>
      <c r="Q205" s="202"/>
      <c r="R205" s="202"/>
      <c r="S205" s="202"/>
      <c r="T205" s="202"/>
      <c r="U205" s="202"/>
      <c r="V205" s="203">
        <f t="shared" si="114"/>
        <v>0</v>
      </c>
    </row>
    <row r="206" spans="1:22" ht="63.75">
      <c r="A206" s="327"/>
      <c r="B206" s="329"/>
      <c r="C206" s="332"/>
      <c r="D206" s="335"/>
      <c r="E206" s="332"/>
      <c r="F206" s="332"/>
      <c r="G206" s="174" t="s">
        <v>821</v>
      </c>
      <c r="H206" s="271">
        <v>123452</v>
      </c>
      <c r="I206" s="200">
        <f t="shared" si="112"/>
        <v>0</v>
      </c>
      <c r="J206" s="200">
        <f t="shared" si="113"/>
        <v>0</v>
      </c>
      <c r="K206" s="201">
        <f t="shared" ref="K206:K269" si="115">IF(J206=0,0,ROUND(I206/J206,1))</f>
        <v>0</v>
      </c>
      <c r="L206" s="202"/>
      <c r="M206" s="202"/>
      <c r="N206" s="202"/>
      <c r="O206" s="202"/>
      <c r="P206" s="202"/>
      <c r="Q206" s="202"/>
      <c r="R206" s="202"/>
      <c r="S206" s="202"/>
      <c r="T206" s="202"/>
      <c r="U206" s="202"/>
      <c r="V206" s="203">
        <f t="shared" si="114"/>
        <v>0</v>
      </c>
    </row>
    <row r="207" spans="1:22" ht="25.5">
      <c r="A207" s="327"/>
      <c r="B207" s="329"/>
      <c r="C207" s="332"/>
      <c r="D207" s="335"/>
      <c r="E207" s="332"/>
      <c r="F207" s="332"/>
      <c r="G207" s="174" t="s">
        <v>822</v>
      </c>
      <c r="H207" s="271">
        <v>123452</v>
      </c>
      <c r="I207" s="200">
        <f t="shared" si="112"/>
        <v>0</v>
      </c>
      <c r="J207" s="200">
        <f t="shared" si="113"/>
        <v>0</v>
      </c>
      <c r="K207" s="201">
        <f t="shared" si="115"/>
        <v>0</v>
      </c>
      <c r="L207" s="202"/>
      <c r="M207" s="202"/>
      <c r="N207" s="202"/>
      <c r="O207" s="202"/>
      <c r="P207" s="202"/>
      <c r="Q207" s="202"/>
      <c r="R207" s="202"/>
      <c r="S207" s="202"/>
      <c r="T207" s="202"/>
      <c r="U207" s="202"/>
      <c r="V207" s="203">
        <f t="shared" si="114"/>
        <v>0</v>
      </c>
    </row>
    <row r="208" spans="1:22" ht="38.25">
      <c r="A208" s="327"/>
      <c r="B208" s="329"/>
      <c r="C208" s="332"/>
      <c r="D208" s="335"/>
      <c r="E208" s="332"/>
      <c r="F208" s="332"/>
      <c r="G208" s="174" t="s">
        <v>823</v>
      </c>
      <c r="H208" s="271">
        <v>123452</v>
      </c>
      <c r="I208" s="200">
        <f t="shared" si="112"/>
        <v>0</v>
      </c>
      <c r="J208" s="200">
        <f t="shared" si="113"/>
        <v>0</v>
      </c>
      <c r="K208" s="201">
        <f t="shared" si="115"/>
        <v>0</v>
      </c>
      <c r="L208" s="202"/>
      <c r="M208" s="202"/>
      <c r="N208" s="202"/>
      <c r="O208" s="202"/>
      <c r="P208" s="202"/>
      <c r="Q208" s="202"/>
      <c r="R208" s="202"/>
      <c r="S208" s="202"/>
      <c r="T208" s="202"/>
      <c r="U208" s="202"/>
      <c r="V208" s="203">
        <f t="shared" si="114"/>
        <v>0</v>
      </c>
    </row>
    <row r="209" spans="1:22" ht="38.25">
      <c r="A209" s="327"/>
      <c r="B209" s="329"/>
      <c r="C209" s="332"/>
      <c r="D209" s="336"/>
      <c r="E209" s="333"/>
      <c r="F209" s="333"/>
      <c r="G209" s="174" t="s">
        <v>824</v>
      </c>
      <c r="H209" s="271">
        <v>123452</v>
      </c>
      <c r="I209" s="200">
        <f t="shared" si="112"/>
        <v>0</v>
      </c>
      <c r="J209" s="200">
        <f t="shared" si="113"/>
        <v>0</v>
      </c>
      <c r="K209" s="201">
        <f t="shared" si="115"/>
        <v>0</v>
      </c>
      <c r="L209" s="202"/>
      <c r="M209" s="202"/>
      <c r="N209" s="202"/>
      <c r="O209" s="202"/>
      <c r="P209" s="202"/>
      <c r="Q209" s="202"/>
      <c r="R209" s="202"/>
      <c r="S209" s="202"/>
      <c r="T209" s="202"/>
      <c r="U209" s="202"/>
      <c r="V209" s="203">
        <f t="shared" si="114"/>
        <v>0</v>
      </c>
    </row>
    <row r="210" spans="1:22" ht="38.25">
      <c r="A210" s="327"/>
      <c r="B210" s="329"/>
      <c r="C210" s="332"/>
      <c r="D210" s="334" t="s">
        <v>29</v>
      </c>
      <c r="E210" s="331" t="s">
        <v>825</v>
      </c>
      <c r="F210" s="331" t="s">
        <v>287</v>
      </c>
      <c r="G210" s="174" t="s">
        <v>826</v>
      </c>
      <c r="H210" s="271">
        <v>123452</v>
      </c>
      <c r="I210" s="200">
        <f t="shared" si="112"/>
        <v>0</v>
      </c>
      <c r="J210" s="200">
        <f t="shared" si="113"/>
        <v>0</v>
      </c>
      <c r="K210" s="201">
        <f t="shared" si="115"/>
        <v>0</v>
      </c>
      <c r="L210" s="202"/>
      <c r="M210" s="202"/>
      <c r="N210" s="202"/>
      <c r="O210" s="202"/>
      <c r="P210" s="202"/>
      <c r="Q210" s="202"/>
      <c r="R210" s="202"/>
      <c r="S210" s="202"/>
      <c r="T210" s="202"/>
      <c r="U210" s="202"/>
      <c r="V210" s="203">
        <f t="shared" si="114"/>
        <v>0</v>
      </c>
    </row>
    <row r="211" spans="1:22" ht="38.25">
      <c r="A211" s="327"/>
      <c r="B211" s="329"/>
      <c r="C211" s="332"/>
      <c r="D211" s="335"/>
      <c r="E211" s="332"/>
      <c r="F211" s="332"/>
      <c r="G211" s="173" t="s">
        <v>827</v>
      </c>
      <c r="H211" s="271">
        <v>123452</v>
      </c>
      <c r="I211" s="200">
        <f t="shared" si="112"/>
        <v>0</v>
      </c>
      <c r="J211" s="200">
        <f t="shared" si="113"/>
        <v>0</v>
      </c>
      <c r="K211" s="201">
        <f t="shared" si="115"/>
        <v>0</v>
      </c>
      <c r="L211" s="202"/>
      <c r="M211" s="202"/>
      <c r="N211" s="202"/>
      <c r="O211" s="202"/>
      <c r="P211" s="202"/>
      <c r="Q211" s="202"/>
      <c r="R211" s="202"/>
      <c r="S211" s="202"/>
      <c r="T211" s="202"/>
      <c r="U211" s="202"/>
      <c r="V211" s="203">
        <f t="shared" si="114"/>
        <v>0</v>
      </c>
    </row>
    <row r="212" spans="1:22" ht="38.25">
      <c r="A212" s="327"/>
      <c r="B212" s="329"/>
      <c r="C212" s="332"/>
      <c r="D212" s="335"/>
      <c r="E212" s="332"/>
      <c r="F212" s="332"/>
      <c r="G212" s="174" t="s">
        <v>828</v>
      </c>
      <c r="H212" s="271">
        <v>123452</v>
      </c>
      <c r="I212" s="200">
        <f t="shared" ref="I212:I275" si="116">L212+N212+P212+R212+T212</f>
        <v>0</v>
      </c>
      <c r="J212" s="200">
        <f t="shared" ref="J212:J275" si="117">M212+O212+Q212+S212+U212</f>
        <v>0</v>
      </c>
      <c r="K212" s="201">
        <f t="shared" si="115"/>
        <v>0</v>
      </c>
      <c r="L212" s="202"/>
      <c r="M212" s="202"/>
      <c r="N212" s="202"/>
      <c r="O212" s="202"/>
      <c r="P212" s="202"/>
      <c r="Q212" s="202"/>
      <c r="R212" s="202"/>
      <c r="S212" s="202"/>
      <c r="T212" s="202"/>
      <c r="U212" s="202"/>
      <c r="V212" s="203">
        <f t="shared" ref="V212:V275" si="118">ROUND(H212*J212,2)</f>
        <v>0</v>
      </c>
    </row>
    <row r="213" spans="1:22">
      <c r="A213" s="327"/>
      <c r="B213" s="329"/>
      <c r="C213" s="332"/>
      <c r="D213" s="335"/>
      <c r="E213" s="332"/>
      <c r="F213" s="332"/>
      <c r="G213" s="174" t="s">
        <v>829</v>
      </c>
      <c r="H213" s="271">
        <v>123452</v>
      </c>
      <c r="I213" s="200">
        <f t="shared" si="116"/>
        <v>0</v>
      </c>
      <c r="J213" s="200">
        <f t="shared" si="117"/>
        <v>0</v>
      </c>
      <c r="K213" s="201">
        <f t="shared" si="115"/>
        <v>0</v>
      </c>
      <c r="L213" s="202"/>
      <c r="M213" s="202"/>
      <c r="N213" s="202"/>
      <c r="O213" s="202"/>
      <c r="P213" s="202"/>
      <c r="Q213" s="202"/>
      <c r="R213" s="202"/>
      <c r="S213" s="202"/>
      <c r="T213" s="202"/>
      <c r="U213" s="202"/>
      <c r="V213" s="203">
        <f t="shared" si="118"/>
        <v>0</v>
      </c>
    </row>
    <row r="214" spans="1:22" ht="63.75">
      <c r="A214" s="327"/>
      <c r="B214" s="329"/>
      <c r="C214" s="332"/>
      <c r="D214" s="336"/>
      <c r="E214" s="333"/>
      <c r="F214" s="333"/>
      <c r="G214" s="174" t="s">
        <v>830</v>
      </c>
      <c r="H214" s="271">
        <v>123452</v>
      </c>
      <c r="I214" s="200">
        <f t="shared" si="116"/>
        <v>0</v>
      </c>
      <c r="J214" s="200">
        <f t="shared" si="117"/>
        <v>0</v>
      </c>
      <c r="K214" s="201">
        <f t="shared" si="115"/>
        <v>0</v>
      </c>
      <c r="L214" s="202"/>
      <c r="M214" s="202"/>
      <c r="N214" s="202"/>
      <c r="O214" s="202"/>
      <c r="P214" s="202"/>
      <c r="Q214" s="202"/>
      <c r="R214" s="202"/>
      <c r="S214" s="202"/>
      <c r="T214" s="202"/>
      <c r="U214" s="202"/>
      <c r="V214" s="203">
        <f t="shared" si="118"/>
        <v>0</v>
      </c>
    </row>
    <row r="215" spans="1:22" ht="25.5">
      <c r="A215" s="327"/>
      <c r="B215" s="329"/>
      <c r="C215" s="332"/>
      <c r="D215" s="334" t="s">
        <v>30</v>
      </c>
      <c r="E215" s="331" t="s">
        <v>831</v>
      </c>
      <c r="F215" s="331" t="s">
        <v>287</v>
      </c>
      <c r="G215" s="174" t="s">
        <v>832</v>
      </c>
      <c r="H215" s="271">
        <v>123452</v>
      </c>
      <c r="I215" s="200">
        <f t="shared" si="116"/>
        <v>0</v>
      </c>
      <c r="J215" s="200">
        <f t="shared" si="117"/>
        <v>0</v>
      </c>
      <c r="K215" s="201">
        <f t="shared" si="115"/>
        <v>0</v>
      </c>
      <c r="L215" s="202"/>
      <c r="M215" s="202"/>
      <c r="N215" s="202"/>
      <c r="O215" s="202"/>
      <c r="P215" s="202"/>
      <c r="Q215" s="202"/>
      <c r="R215" s="202"/>
      <c r="S215" s="202"/>
      <c r="T215" s="202"/>
      <c r="U215" s="202"/>
      <c r="V215" s="203">
        <f t="shared" si="118"/>
        <v>0</v>
      </c>
    </row>
    <row r="216" spans="1:22" ht="38.25">
      <c r="A216" s="327"/>
      <c r="B216" s="329"/>
      <c r="C216" s="332"/>
      <c r="D216" s="335"/>
      <c r="E216" s="332"/>
      <c r="F216" s="332"/>
      <c r="G216" s="174" t="s">
        <v>833</v>
      </c>
      <c r="H216" s="271">
        <v>123452</v>
      </c>
      <c r="I216" s="200">
        <f t="shared" si="116"/>
        <v>0</v>
      </c>
      <c r="J216" s="200">
        <f t="shared" si="117"/>
        <v>0</v>
      </c>
      <c r="K216" s="201">
        <f t="shared" si="115"/>
        <v>0</v>
      </c>
      <c r="L216" s="202"/>
      <c r="M216" s="202"/>
      <c r="N216" s="202"/>
      <c r="O216" s="202"/>
      <c r="P216" s="202"/>
      <c r="Q216" s="202"/>
      <c r="R216" s="202"/>
      <c r="S216" s="202"/>
      <c r="T216" s="202"/>
      <c r="U216" s="202"/>
      <c r="V216" s="203">
        <f t="shared" si="118"/>
        <v>0</v>
      </c>
    </row>
    <row r="217" spans="1:22" ht="38.25">
      <c r="A217" s="327"/>
      <c r="B217" s="329"/>
      <c r="C217" s="332"/>
      <c r="D217" s="335"/>
      <c r="E217" s="332"/>
      <c r="F217" s="332"/>
      <c r="G217" s="174" t="s">
        <v>834</v>
      </c>
      <c r="H217" s="271">
        <v>123452</v>
      </c>
      <c r="I217" s="200">
        <f t="shared" si="116"/>
        <v>0</v>
      </c>
      <c r="J217" s="200">
        <f t="shared" si="117"/>
        <v>0</v>
      </c>
      <c r="K217" s="201">
        <f t="shared" si="115"/>
        <v>0</v>
      </c>
      <c r="L217" s="202"/>
      <c r="M217" s="202"/>
      <c r="N217" s="202"/>
      <c r="O217" s="202"/>
      <c r="P217" s="202"/>
      <c r="Q217" s="202"/>
      <c r="R217" s="202"/>
      <c r="S217" s="202"/>
      <c r="T217" s="202"/>
      <c r="U217" s="202"/>
      <c r="V217" s="203">
        <f t="shared" si="118"/>
        <v>0</v>
      </c>
    </row>
    <row r="218" spans="1:22" ht="38.25">
      <c r="A218" s="327"/>
      <c r="B218" s="329"/>
      <c r="C218" s="332"/>
      <c r="D218" s="335"/>
      <c r="E218" s="333"/>
      <c r="F218" s="333"/>
      <c r="G218" s="174" t="s">
        <v>835</v>
      </c>
      <c r="H218" s="271">
        <v>123452</v>
      </c>
      <c r="I218" s="200">
        <f t="shared" si="116"/>
        <v>0</v>
      </c>
      <c r="J218" s="200">
        <f t="shared" si="117"/>
        <v>0</v>
      </c>
      <c r="K218" s="201">
        <f t="shared" si="115"/>
        <v>0</v>
      </c>
      <c r="L218" s="202"/>
      <c r="M218" s="202"/>
      <c r="N218" s="202"/>
      <c r="O218" s="202"/>
      <c r="P218" s="202"/>
      <c r="Q218" s="202"/>
      <c r="R218" s="202"/>
      <c r="S218" s="202"/>
      <c r="T218" s="202"/>
      <c r="U218" s="202"/>
      <c r="V218" s="203">
        <f t="shared" si="118"/>
        <v>0</v>
      </c>
    </row>
    <row r="219" spans="1:22">
      <c r="A219" s="327"/>
      <c r="B219" s="329"/>
      <c r="C219" s="332"/>
      <c r="D219" s="335"/>
      <c r="E219" s="331" t="s">
        <v>836</v>
      </c>
      <c r="F219" s="331" t="s">
        <v>287</v>
      </c>
      <c r="G219" s="174" t="s">
        <v>837</v>
      </c>
      <c r="H219" s="271">
        <v>123452</v>
      </c>
      <c r="I219" s="200">
        <f t="shared" si="116"/>
        <v>0</v>
      </c>
      <c r="J219" s="200">
        <f t="shared" si="117"/>
        <v>0</v>
      </c>
      <c r="K219" s="201">
        <f t="shared" si="115"/>
        <v>0</v>
      </c>
      <c r="L219" s="202"/>
      <c r="M219" s="202"/>
      <c r="N219" s="202"/>
      <c r="O219" s="202"/>
      <c r="P219" s="202"/>
      <c r="Q219" s="202"/>
      <c r="R219" s="202"/>
      <c r="S219" s="202"/>
      <c r="T219" s="202"/>
      <c r="U219" s="202"/>
      <c r="V219" s="203">
        <f t="shared" si="118"/>
        <v>0</v>
      </c>
    </row>
    <row r="220" spans="1:22" ht="38.25">
      <c r="A220" s="327"/>
      <c r="B220" s="329"/>
      <c r="C220" s="332"/>
      <c r="D220" s="335"/>
      <c r="E220" s="332"/>
      <c r="F220" s="332"/>
      <c r="G220" s="174" t="s">
        <v>835</v>
      </c>
      <c r="H220" s="271">
        <v>123452</v>
      </c>
      <c r="I220" s="200">
        <f t="shared" si="116"/>
        <v>0</v>
      </c>
      <c r="J220" s="200">
        <f t="shared" si="117"/>
        <v>0</v>
      </c>
      <c r="K220" s="201">
        <f t="shared" si="115"/>
        <v>0</v>
      </c>
      <c r="L220" s="202"/>
      <c r="M220" s="202"/>
      <c r="N220" s="202"/>
      <c r="O220" s="202"/>
      <c r="P220" s="202"/>
      <c r="Q220" s="202"/>
      <c r="R220" s="202"/>
      <c r="S220" s="202"/>
      <c r="T220" s="202"/>
      <c r="U220" s="202"/>
      <c r="V220" s="203">
        <f t="shared" si="118"/>
        <v>0</v>
      </c>
    </row>
    <row r="221" spans="1:22" ht="63.75">
      <c r="A221" s="327"/>
      <c r="B221" s="329"/>
      <c r="C221" s="332"/>
      <c r="D221" s="335"/>
      <c r="E221" s="332"/>
      <c r="F221" s="332"/>
      <c r="G221" s="174" t="s">
        <v>838</v>
      </c>
      <c r="H221" s="271">
        <v>123452</v>
      </c>
      <c r="I221" s="200">
        <f t="shared" si="116"/>
        <v>0</v>
      </c>
      <c r="J221" s="200">
        <f t="shared" si="117"/>
        <v>0</v>
      </c>
      <c r="K221" s="201">
        <f t="shared" si="115"/>
        <v>0</v>
      </c>
      <c r="L221" s="202"/>
      <c r="M221" s="202"/>
      <c r="N221" s="202"/>
      <c r="O221" s="202"/>
      <c r="P221" s="202"/>
      <c r="Q221" s="202"/>
      <c r="R221" s="202"/>
      <c r="S221" s="202"/>
      <c r="T221" s="202"/>
      <c r="U221" s="202"/>
      <c r="V221" s="203">
        <f t="shared" si="118"/>
        <v>0</v>
      </c>
    </row>
    <row r="222" spans="1:22" ht="25.5">
      <c r="A222" s="327"/>
      <c r="B222" s="329"/>
      <c r="C222" s="332"/>
      <c r="D222" s="335"/>
      <c r="E222" s="333"/>
      <c r="F222" s="333"/>
      <c r="G222" s="174" t="s">
        <v>839</v>
      </c>
      <c r="H222" s="271">
        <v>123452</v>
      </c>
      <c r="I222" s="200">
        <f t="shared" si="116"/>
        <v>0</v>
      </c>
      <c r="J222" s="200">
        <f t="shared" si="117"/>
        <v>0</v>
      </c>
      <c r="K222" s="201">
        <f t="shared" si="115"/>
        <v>0</v>
      </c>
      <c r="L222" s="202"/>
      <c r="M222" s="202"/>
      <c r="N222" s="202"/>
      <c r="O222" s="202"/>
      <c r="P222" s="202"/>
      <c r="Q222" s="202"/>
      <c r="R222" s="202"/>
      <c r="S222" s="202"/>
      <c r="T222" s="202"/>
      <c r="U222" s="202"/>
      <c r="V222" s="203">
        <f t="shared" si="118"/>
        <v>0</v>
      </c>
    </row>
    <row r="223" spans="1:22" ht="38.25">
      <c r="A223" s="327"/>
      <c r="B223" s="329"/>
      <c r="C223" s="332"/>
      <c r="D223" s="335"/>
      <c r="E223" s="174" t="s">
        <v>840</v>
      </c>
      <c r="F223" s="331" t="s">
        <v>287</v>
      </c>
      <c r="G223" s="174" t="s">
        <v>841</v>
      </c>
      <c r="H223" s="271">
        <v>123452</v>
      </c>
      <c r="I223" s="200">
        <f t="shared" si="116"/>
        <v>0</v>
      </c>
      <c r="J223" s="200">
        <f t="shared" si="117"/>
        <v>0</v>
      </c>
      <c r="K223" s="201">
        <f t="shared" si="115"/>
        <v>0</v>
      </c>
      <c r="L223" s="202"/>
      <c r="M223" s="202"/>
      <c r="N223" s="202"/>
      <c r="O223" s="202"/>
      <c r="P223" s="202"/>
      <c r="Q223" s="202"/>
      <c r="R223" s="202"/>
      <c r="S223" s="202"/>
      <c r="T223" s="202"/>
      <c r="U223" s="202"/>
      <c r="V223" s="203">
        <f t="shared" si="118"/>
        <v>0</v>
      </c>
    </row>
    <row r="224" spans="1:22" ht="63.75">
      <c r="A224" s="327"/>
      <c r="B224" s="329"/>
      <c r="C224" s="332"/>
      <c r="D224" s="336"/>
      <c r="E224" s="174" t="s">
        <v>842</v>
      </c>
      <c r="F224" s="333"/>
      <c r="G224" s="174" t="s">
        <v>843</v>
      </c>
      <c r="H224" s="271">
        <v>123452</v>
      </c>
      <c r="I224" s="200">
        <f t="shared" si="116"/>
        <v>0</v>
      </c>
      <c r="J224" s="200">
        <f t="shared" si="117"/>
        <v>0</v>
      </c>
      <c r="K224" s="201">
        <f t="shared" si="115"/>
        <v>0</v>
      </c>
      <c r="L224" s="202"/>
      <c r="M224" s="202"/>
      <c r="N224" s="202"/>
      <c r="O224" s="202"/>
      <c r="P224" s="202"/>
      <c r="Q224" s="202"/>
      <c r="R224" s="202"/>
      <c r="S224" s="202"/>
      <c r="T224" s="202"/>
      <c r="U224" s="202"/>
      <c r="V224" s="203">
        <f t="shared" si="118"/>
        <v>0</v>
      </c>
    </row>
    <row r="225" spans="1:22" ht="51">
      <c r="A225" s="327"/>
      <c r="B225" s="329"/>
      <c r="C225" s="332"/>
      <c r="D225" s="334" t="s">
        <v>31</v>
      </c>
      <c r="E225" s="174" t="s">
        <v>844</v>
      </c>
      <c r="F225" s="331" t="s">
        <v>287</v>
      </c>
      <c r="G225" s="174" t="s">
        <v>845</v>
      </c>
      <c r="H225" s="271">
        <v>123452</v>
      </c>
      <c r="I225" s="200">
        <f t="shared" si="116"/>
        <v>0</v>
      </c>
      <c r="J225" s="200">
        <f t="shared" si="117"/>
        <v>0</v>
      </c>
      <c r="K225" s="201">
        <f t="shared" si="115"/>
        <v>0</v>
      </c>
      <c r="L225" s="202"/>
      <c r="M225" s="202"/>
      <c r="N225" s="202"/>
      <c r="O225" s="202"/>
      <c r="P225" s="202"/>
      <c r="Q225" s="202"/>
      <c r="R225" s="202"/>
      <c r="S225" s="202"/>
      <c r="T225" s="202"/>
      <c r="U225" s="202"/>
      <c r="V225" s="203">
        <f t="shared" si="118"/>
        <v>0</v>
      </c>
    </row>
    <row r="226" spans="1:22" ht="63.75">
      <c r="A226" s="327"/>
      <c r="B226" s="329"/>
      <c r="C226" s="332"/>
      <c r="D226" s="336"/>
      <c r="E226" s="174" t="s">
        <v>846</v>
      </c>
      <c r="F226" s="333"/>
      <c r="G226" s="174" t="s">
        <v>847</v>
      </c>
      <c r="H226" s="271">
        <v>123452</v>
      </c>
      <c r="I226" s="200">
        <f t="shared" si="116"/>
        <v>0</v>
      </c>
      <c r="J226" s="200">
        <f t="shared" si="117"/>
        <v>0</v>
      </c>
      <c r="K226" s="201">
        <f t="shared" si="115"/>
        <v>0</v>
      </c>
      <c r="L226" s="202"/>
      <c r="M226" s="202"/>
      <c r="N226" s="202"/>
      <c r="O226" s="202"/>
      <c r="P226" s="202"/>
      <c r="Q226" s="202"/>
      <c r="R226" s="202"/>
      <c r="S226" s="202"/>
      <c r="T226" s="202"/>
      <c r="U226" s="202"/>
      <c r="V226" s="203">
        <f t="shared" si="118"/>
        <v>0</v>
      </c>
    </row>
    <row r="227" spans="1:22" ht="102">
      <c r="A227" s="327"/>
      <c r="B227" s="329"/>
      <c r="C227" s="332"/>
      <c r="D227" s="334" t="s">
        <v>32</v>
      </c>
      <c r="E227" s="331" t="s">
        <v>848</v>
      </c>
      <c r="F227" s="331" t="s">
        <v>287</v>
      </c>
      <c r="G227" s="174" t="s">
        <v>849</v>
      </c>
      <c r="H227" s="271">
        <v>123452</v>
      </c>
      <c r="I227" s="200">
        <f t="shared" si="116"/>
        <v>0</v>
      </c>
      <c r="J227" s="200">
        <f t="shared" si="117"/>
        <v>0</v>
      </c>
      <c r="K227" s="201">
        <f t="shared" si="115"/>
        <v>0</v>
      </c>
      <c r="L227" s="202"/>
      <c r="M227" s="202"/>
      <c r="N227" s="202"/>
      <c r="O227" s="202"/>
      <c r="P227" s="202"/>
      <c r="Q227" s="202"/>
      <c r="R227" s="202"/>
      <c r="S227" s="202"/>
      <c r="T227" s="202"/>
      <c r="U227" s="202"/>
      <c r="V227" s="203">
        <f t="shared" si="118"/>
        <v>0</v>
      </c>
    </row>
    <row r="228" spans="1:22" ht="63.75">
      <c r="A228" s="327"/>
      <c r="B228" s="329"/>
      <c r="C228" s="332"/>
      <c r="D228" s="336"/>
      <c r="E228" s="333"/>
      <c r="F228" s="333"/>
      <c r="G228" s="174" t="s">
        <v>850</v>
      </c>
      <c r="H228" s="271">
        <v>123452</v>
      </c>
      <c r="I228" s="200">
        <f t="shared" si="116"/>
        <v>0</v>
      </c>
      <c r="J228" s="200">
        <f t="shared" si="117"/>
        <v>0</v>
      </c>
      <c r="K228" s="201">
        <f t="shared" si="115"/>
        <v>0</v>
      </c>
      <c r="L228" s="202"/>
      <c r="M228" s="202"/>
      <c r="N228" s="202"/>
      <c r="O228" s="202"/>
      <c r="P228" s="202"/>
      <c r="Q228" s="202"/>
      <c r="R228" s="202"/>
      <c r="S228" s="202"/>
      <c r="T228" s="202"/>
      <c r="U228" s="202"/>
      <c r="V228" s="203">
        <f t="shared" si="118"/>
        <v>0</v>
      </c>
    </row>
    <row r="229" spans="1:22" ht="38.25">
      <c r="A229" s="327"/>
      <c r="B229" s="329"/>
      <c r="C229" s="332"/>
      <c r="D229" s="175" t="s">
        <v>33</v>
      </c>
      <c r="E229" s="174" t="s">
        <v>851</v>
      </c>
      <c r="F229" s="174" t="s">
        <v>287</v>
      </c>
      <c r="G229" s="174" t="s">
        <v>852</v>
      </c>
      <c r="H229" s="271">
        <v>123452</v>
      </c>
      <c r="I229" s="200">
        <f t="shared" si="116"/>
        <v>0</v>
      </c>
      <c r="J229" s="200">
        <f t="shared" si="117"/>
        <v>0</v>
      </c>
      <c r="K229" s="201">
        <f t="shared" si="115"/>
        <v>0</v>
      </c>
      <c r="L229" s="202"/>
      <c r="M229" s="202"/>
      <c r="N229" s="202"/>
      <c r="O229" s="202"/>
      <c r="P229" s="202"/>
      <c r="Q229" s="202"/>
      <c r="R229" s="202"/>
      <c r="S229" s="202"/>
      <c r="T229" s="202"/>
      <c r="U229" s="202"/>
      <c r="V229" s="203">
        <f t="shared" si="118"/>
        <v>0</v>
      </c>
    </row>
    <row r="230" spans="1:22" ht="38.25">
      <c r="A230" s="327"/>
      <c r="B230" s="329"/>
      <c r="C230" s="332"/>
      <c r="D230" s="334" t="s">
        <v>34</v>
      </c>
      <c r="E230" s="331" t="s">
        <v>853</v>
      </c>
      <c r="F230" s="331" t="s">
        <v>287</v>
      </c>
      <c r="G230" s="174" t="s">
        <v>854</v>
      </c>
      <c r="H230" s="271">
        <v>123452</v>
      </c>
      <c r="I230" s="200">
        <f t="shared" si="116"/>
        <v>0</v>
      </c>
      <c r="J230" s="200">
        <f t="shared" si="117"/>
        <v>0</v>
      </c>
      <c r="K230" s="201">
        <f t="shared" si="115"/>
        <v>0</v>
      </c>
      <c r="L230" s="202"/>
      <c r="M230" s="202"/>
      <c r="N230" s="202"/>
      <c r="O230" s="202"/>
      <c r="P230" s="202"/>
      <c r="Q230" s="202"/>
      <c r="R230" s="202"/>
      <c r="S230" s="202"/>
      <c r="T230" s="202"/>
      <c r="U230" s="202"/>
      <c r="V230" s="203">
        <f t="shared" si="118"/>
        <v>0</v>
      </c>
    </row>
    <row r="231" spans="1:22" ht="38.25">
      <c r="A231" s="327"/>
      <c r="B231" s="329"/>
      <c r="C231" s="332"/>
      <c r="D231" s="335"/>
      <c r="E231" s="332"/>
      <c r="F231" s="332"/>
      <c r="G231" s="174" t="s">
        <v>855</v>
      </c>
      <c r="H231" s="271">
        <v>123452</v>
      </c>
      <c r="I231" s="200">
        <f t="shared" si="116"/>
        <v>0</v>
      </c>
      <c r="J231" s="200">
        <f t="shared" si="117"/>
        <v>0</v>
      </c>
      <c r="K231" s="201">
        <f t="shared" si="115"/>
        <v>0</v>
      </c>
      <c r="L231" s="202"/>
      <c r="M231" s="202"/>
      <c r="N231" s="202"/>
      <c r="O231" s="202"/>
      <c r="P231" s="202"/>
      <c r="Q231" s="202"/>
      <c r="R231" s="202"/>
      <c r="S231" s="202"/>
      <c r="T231" s="202"/>
      <c r="U231" s="202"/>
      <c r="V231" s="203">
        <f t="shared" si="118"/>
        <v>0</v>
      </c>
    </row>
    <row r="232" spans="1:22" ht="25.5">
      <c r="A232" s="327"/>
      <c r="B232" s="329"/>
      <c r="C232" s="332"/>
      <c r="D232" s="335"/>
      <c r="E232" s="332"/>
      <c r="F232" s="332"/>
      <c r="G232" s="174" t="s">
        <v>856</v>
      </c>
      <c r="H232" s="271">
        <v>123452</v>
      </c>
      <c r="I232" s="200">
        <f t="shared" si="116"/>
        <v>0</v>
      </c>
      <c r="J232" s="200">
        <f t="shared" si="117"/>
        <v>0</v>
      </c>
      <c r="K232" s="201">
        <f t="shared" si="115"/>
        <v>0</v>
      </c>
      <c r="L232" s="202"/>
      <c r="M232" s="202"/>
      <c r="N232" s="202"/>
      <c r="O232" s="202"/>
      <c r="P232" s="202"/>
      <c r="Q232" s="202"/>
      <c r="R232" s="202"/>
      <c r="S232" s="202"/>
      <c r="T232" s="202"/>
      <c r="U232" s="202"/>
      <c r="V232" s="203">
        <f t="shared" si="118"/>
        <v>0</v>
      </c>
    </row>
    <row r="233" spans="1:22" ht="38.25">
      <c r="A233" s="327"/>
      <c r="B233" s="329"/>
      <c r="C233" s="332"/>
      <c r="D233" s="335"/>
      <c r="E233" s="333"/>
      <c r="F233" s="333"/>
      <c r="G233" s="174" t="s">
        <v>857</v>
      </c>
      <c r="H233" s="271">
        <v>123452</v>
      </c>
      <c r="I233" s="200">
        <f t="shared" si="116"/>
        <v>0</v>
      </c>
      <c r="J233" s="200">
        <f t="shared" si="117"/>
        <v>0</v>
      </c>
      <c r="K233" s="201">
        <f t="shared" si="115"/>
        <v>0</v>
      </c>
      <c r="L233" s="202"/>
      <c r="M233" s="202"/>
      <c r="N233" s="202"/>
      <c r="O233" s="202"/>
      <c r="P233" s="202"/>
      <c r="Q233" s="202"/>
      <c r="R233" s="202"/>
      <c r="S233" s="202"/>
      <c r="T233" s="202"/>
      <c r="U233" s="202"/>
      <c r="V233" s="203">
        <f t="shared" si="118"/>
        <v>0</v>
      </c>
    </row>
    <row r="234" spans="1:22" ht="51">
      <c r="A234" s="327"/>
      <c r="B234" s="329"/>
      <c r="C234" s="332"/>
      <c r="D234" s="336"/>
      <c r="E234" s="174" t="s">
        <v>858</v>
      </c>
      <c r="F234" s="174" t="s">
        <v>287</v>
      </c>
      <c r="G234" s="174" t="s">
        <v>859</v>
      </c>
      <c r="H234" s="271">
        <v>123452</v>
      </c>
      <c r="I234" s="200">
        <f t="shared" si="116"/>
        <v>0</v>
      </c>
      <c r="J234" s="200">
        <f t="shared" si="117"/>
        <v>0</v>
      </c>
      <c r="K234" s="201">
        <f t="shared" si="115"/>
        <v>0</v>
      </c>
      <c r="L234" s="202"/>
      <c r="M234" s="202"/>
      <c r="N234" s="202"/>
      <c r="O234" s="202"/>
      <c r="P234" s="202"/>
      <c r="Q234" s="202"/>
      <c r="R234" s="202"/>
      <c r="S234" s="202"/>
      <c r="T234" s="202"/>
      <c r="U234" s="202"/>
      <c r="V234" s="203">
        <f t="shared" si="118"/>
        <v>0</v>
      </c>
    </row>
    <row r="235" spans="1:22" ht="38.25">
      <c r="A235" s="327"/>
      <c r="B235" s="329"/>
      <c r="C235" s="332"/>
      <c r="D235" s="334" t="s">
        <v>278</v>
      </c>
      <c r="E235" s="331" t="s">
        <v>860</v>
      </c>
      <c r="F235" s="331" t="s">
        <v>287</v>
      </c>
      <c r="G235" s="174" t="s">
        <v>861</v>
      </c>
      <c r="H235" s="271">
        <v>123452</v>
      </c>
      <c r="I235" s="200">
        <f t="shared" si="116"/>
        <v>0</v>
      </c>
      <c r="J235" s="200">
        <f t="shared" si="117"/>
        <v>0</v>
      </c>
      <c r="K235" s="201">
        <f t="shared" si="115"/>
        <v>0</v>
      </c>
      <c r="L235" s="202"/>
      <c r="M235" s="202"/>
      <c r="N235" s="202"/>
      <c r="O235" s="202"/>
      <c r="P235" s="202"/>
      <c r="Q235" s="202"/>
      <c r="R235" s="202"/>
      <c r="S235" s="202"/>
      <c r="T235" s="202"/>
      <c r="U235" s="202"/>
      <c r="V235" s="203">
        <f t="shared" si="118"/>
        <v>0</v>
      </c>
    </row>
    <row r="236" spans="1:22" ht="38.25">
      <c r="A236" s="327"/>
      <c r="B236" s="329"/>
      <c r="C236" s="332"/>
      <c r="D236" s="335"/>
      <c r="E236" s="332"/>
      <c r="F236" s="332"/>
      <c r="G236" s="174" t="s">
        <v>854</v>
      </c>
      <c r="H236" s="271">
        <v>123452</v>
      </c>
      <c r="I236" s="200">
        <f t="shared" si="116"/>
        <v>0</v>
      </c>
      <c r="J236" s="200">
        <f t="shared" si="117"/>
        <v>0</v>
      </c>
      <c r="K236" s="201">
        <f t="shared" si="115"/>
        <v>0</v>
      </c>
      <c r="L236" s="202"/>
      <c r="M236" s="202"/>
      <c r="N236" s="202"/>
      <c r="O236" s="202"/>
      <c r="P236" s="202"/>
      <c r="Q236" s="202"/>
      <c r="R236" s="202"/>
      <c r="S236" s="202"/>
      <c r="T236" s="202"/>
      <c r="U236" s="202"/>
      <c r="V236" s="203">
        <f t="shared" si="118"/>
        <v>0</v>
      </c>
    </row>
    <row r="237" spans="1:22" ht="51">
      <c r="A237" s="327"/>
      <c r="B237" s="329"/>
      <c r="C237" s="332"/>
      <c r="D237" s="335"/>
      <c r="E237" s="332"/>
      <c r="F237" s="332"/>
      <c r="G237" s="174" t="s">
        <v>862</v>
      </c>
      <c r="H237" s="271">
        <v>123452</v>
      </c>
      <c r="I237" s="200">
        <f t="shared" si="116"/>
        <v>0</v>
      </c>
      <c r="J237" s="200">
        <f t="shared" si="117"/>
        <v>0</v>
      </c>
      <c r="K237" s="201">
        <f t="shared" si="115"/>
        <v>0</v>
      </c>
      <c r="L237" s="202"/>
      <c r="M237" s="202"/>
      <c r="N237" s="202"/>
      <c r="O237" s="202"/>
      <c r="P237" s="202"/>
      <c r="Q237" s="202"/>
      <c r="R237" s="202"/>
      <c r="S237" s="202"/>
      <c r="T237" s="202"/>
      <c r="U237" s="202"/>
      <c r="V237" s="203">
        <f t="shared" si="118"/>
        <v>0</v>
      </c>
    </row>
    <row r="238" spans="1:22" ht="38.25">
      <c r="A238" s="327"/>
      <c r="B238" s="329"/>
      <c r="C238" s="332"/>
      <c r="D238" s="336"/>
      <c r="E238" s="333"/>
      <c r="F238" s="333"/>
      <c r="G238" s="174" t="s">
        <v>863</v>
      </c>
      <c r="H238" s="271">
        <v>123452</v>
      </c>
      <c r="I238" s="200">
        <f t="shared" si="116"/>
        <v>0</v>
      </c>
      <c r="J238" s="200">
        <f t="shared" si="117"/>
        <v>0</v>
      </c>
      <c r="K238" s="201">
        <f t="shared" si="115"/>
        <v>0</v>
      </c>
      <c r="L238" s="202"/>
      <c r="M238" s="202"/>
      <c r="N238" s="202"/>
      <c r="O238" s="202"/>
      <c r="P238" s="202"/>
      <c r="Q238" s="202"/>
      <c r="R238" s="202"/>
      <c r="S238" s="202"/>
      <c r="T238" s="202"/>
      <c r="U238" s="202"/>
      <c r="V238" s="203">
        <f t="shared" si="118"/>
        <v>0</v>
      </c>
    </row>
    <row r="239" spans="1:22" ht="51">
      <c r="A239" s="327"/>
      <c r="B239" s="329"/>
      <c r="C239" s="332"/>
      <c r="D239" s="334" t="s">
        <v>279</v>
      </c>
      <c r="E239" s="331" t="s">
        <v>80</v>
      </c>
      <c r="F239" s="331" t="s">
        <v>287</v>
      </c>
      <c r="G239" s="174" t="s">
        <v>864</v>
      </c>
      <c r="H239" s="271">
        <v>123452</v>
      </c>
      <c r="I239" s="200">
        <f t="shared" si="116"/>
        <v>0</v>
      </c>
      <c r="J239" s="200">
        <f t="shared" si="117"/>
        <v>0</v>
      </c>
      <c r="K239" s="201">
        <f t="shared" si="115"/>
        <v>0</v>
      </c>
      <c r="L239" s="202"/>
      <c r="M239" s="202"/>
      <c r="N239" s="202"/>
      <c r="O239" s="202"/>
      <c r="P239" s="202"/>
      <c r="Q239" s="202"/>
      <c r="R239" s="202"/>
      <c r="S239" s="202"/>
      <c r="T239" s="202"/>
      <c r="U239" s="202"/>
      <c r="V239" s="203">
        <f t="shared" si="118"/>
        <v>0</v>
      </c>
    </row>
    <row r="240" spans="1:22" ht="63.75">
      <c r="A240" s="327"/>
      <c r="B240" s="329"/>
      <c r="C240" s="332"/>
      <c r="D240" s="336"/>
      <c r="E240" s="333"/>
      <c r="F240" s="333"/>
      <c r="G240" s="174" t="s">
        <v>865</v>
      </c>
      <c r="H240" s="271">
        <v>123452</v>
      </c>
      <c r="I240" s="200">
        <f t="shared" si="116"/>
        <v>0</v>
      </c>
      <c r="J240" s="200">
        <f t="shared" si="117"/>
        <v>0</v>
      </c>
      <c r="K240" s="201">
        <f t="shared" si="115"/>
        <v>0</v>
      </c>
      <c r="L240" s="202"/>
      <c r="M240" s="202"/>
      <c r="N240" s="202"/>
      <c r="O240" s="202"/>
      <c r="P240" s="202"/>
      <c r="Q240" s="202"/>
      <c r="R240" s="202"/>
      <c r="S240" s="202"/>
      <c r="T240" s="202"/>
      <c r="U240" s="202"/>
      <c r="V240" s="203">
        <f t="shared" si="118"/>
        <v>0</v>
      </c>
    </row>
    <row r="241" spans="1:22" ht="76.5">
      <c r="A241" s="327"/>
      <c r="B241" s="329"/>
      <c r="C241" s="332"/>
      <c r="D241" s="175" t="s">
        <v>280</v>
      </c>
      <c r="E241" s="174" t="s">
        <v>866</v>
      </c>
      <c r="F241" s="174" t="s">
        <v>287</v>
      </c>
      <c r="G241" s="174" t="s">
        <v>867</v>
      </c>
      <c r="H241" s="271">
        <v>123452</v>
      </c>
      <c r="I241" s="200">
        <f t="shared" si="116"/>
        <v>0</v>
      </c>
      <c r="J241" s="200">
        <f t="shared" si="117"/>
        <v>0</v>
      </c>
      <c r="K241" s="201">
        <f t="shared" si="115"/>
        <v>0</v>
      </c>
      <c r="L241" s="202"/>
      <c r="M241" s="202"/>
      <c r="N241" s="202"/>
      <c r="O241" s="202"/>
      <c r="P241" s="202"/>
      <c r="Q241" s="202"/>
      <c r="R241" s="202"/>
      <c r="S241" s="202"/>
      <c r="T241" s="202"/>
      <c r="U241" s="202"/>
      <c r="V241" s="203">
        <f t="shared" si="118"/>
        <v>0</v>
      </c>
    </row>
    <row r="242" spans="1:22" ht="63.75">
      <c r="A242" s="327"/>
      <c r="B242" s="329"/>
      <c r="C242" s="332"/>
      <c r="D242" s="334" t="s">
        <v>281</v>
      </c>
      <c r="E242" s="174" t="s">
        <v>868</v>
      </c>
      <c r="F242" s="174" t="s">
        <v>287</v>
      </c>
      <c r="G242" s="174" t="s">
        <v>869</v>
      </c>
      <c r="H242" s="271">
        <v>123452</v>
      </c>
      <c r="I242" s="200">
        <f t="shared" si="116"/>
        <v>0</v>
      </c>
      <c r="J242" s="200">
        <f t="shared" si="117"/>
        <v>0</v>
      </c>
      <c r="K242" s="201">
        <f t="shared" si="115"/>
        <v>0</v>
      </c>
      <c r="L242" s="202"/>
      <c r="M242" s="202"/>
      <c r="N242" s="202"/>
      <c r="O242" s="202"/>
      <c r="P242" s="202"/>
      <c r="Q242" s="202"/>
      <c r="R242" s="202"/>
      <c r="S242" s="202"/>
      <c r="T242" s="202"/>
      <c r="U242" s="202"/>
      <c r="V242" s="203">
        <f t="shared" si="118"/>
        <v>0</v>
      </c>
    </row>
    <row r="243" spans="1:22" ht="76.5">
      <c r="A243" s="327"/>
      <c r="B243" s="329"/>
      <c r="C243" s="332"/>
      <c r="D243" s="335"/>
      <c r="E243" s="331" t="s">
        <v>1821</v>
      </c>
      <c r="F243" s="331" t="s">
        <v>287</v>
      </c>
      <c r="G243" s="174" t="s">
        <v>870</v>
      </c>
      <c r="H243" s="271">
        <v>123452</v>
      </c>
      <c r="I243" s="200">
        <f t="shared" si="116"/>
        <v>0</v>
      </c>
      <c r="J243" s="200">
        <f t="shared" si="117"/>
        <v>0</v>
      </c>
      <c r="K243" s="201">
        <f t="shared" si="115"/>
        <v>0</v>
      </c>
      <c r="L243" s="202"/>
      <c r="M243" s="202"/>
      <c r="N243" s="202"/>
      <c r="O243" s="202"/>
      <c r="P243" s="202"/>
      <c r="Q243" s="202"/>
      <c r="R243" s="202"/>
      <c r="S243" s="202"/>
      <c r="T243" s="202"/>
      <c r="U243" s="202"/>
      <c r="V243" s="203">
        <f t="shared" si="118"/>
        <v>0</v>
      </c>
    </row>
    <row r="244" spans="1:22" ht="63.75">
      <c r="A244" s="327"/>
      <c r="B244" s="329"/>
      <c r="C244" s="332"/>
      <c r="D244" s="335"/>
      <c r="E244" s="333"/>
      <c r="F244" s="333"/>
      <c r="G244" s="174" t="s">
        <v>871</v>
      </c>
      <c r="H244" s="271">
        <v>123452</v>
      </c>
      <c r="I244" s="200">
        <f t="shared" si="116"/>
        <v>0</v>
      </c>
      <c r="J244" s="200">
        <f t="shared" si="117"/>
        <v>0</v>
      </c>
      <c r="K244" s="201">
        <f t="shared" si="115"/>
        <v>0</v>
      </c>
      <c r="L244" s="202"/>
      <c r="M244" s="202"/>
      <c r="N244" s="202"/>
      <c r="O244" s="202"/>
      <c r="P244" s="202"/>
      <c r="Q244" s="202"/>
      <c r="R244" s="202"/>
      <c r="S244" s="202"/>
      <c r="T244" s="202"/>
      <c r="U244" s="202"/>
      <c r="V244" s="203">
        <f t="shared" si="118"/>
        <v>0</v>
      </c>
    </row>
    <row r="245" spans="1:22" ht="63.75">
      <c r="A245" s="327"/>
      <c r="B245" s="329"/>
      <c r="C245" s="332"/>
      <c r="D245" s="335"/>
      <c r="E245" s="331" t="s">
        <v>1822</v>
      </c>
      <c r="F245" s="331" t="s">
        <v>287</v>
      </c>
      <c r="G245" s="174" t="s">
        <v>872</v>
      </c>
      <c r="H245" s="271">
        <v>123452</v>
      </c>
      <c r="I245" s="200">
        <f t="shared" si="116"/>
        <v>0</v>
      </c>
      <c r="J245" s="200">
        <f t="shared" si="117"/>
        <v>0</v>
      </c>
      <c r="K245" s="201">
        <f t="shared" si="115"/>
        <v>0</v>
      </c>
      <c r="L245" s="202"/>
      <c r="M245" s="202"/>
      <c r="N245" s="202"/>
      <c r="O245" s="202"/>
      <c r="P245" s="202"/>
      <c r="Q245" s="202"/>
      <c r="R245" s="202"/>
      <c r="S245" s="202"/>
      <c r="T245" s="202"/>
      <c r="U245" s="202"/>
      <c r="V245" s="203">
        <f t="shared" si="118"/>
        <v>0</v>
      </c>
    </row>
    <row r="246" spans="1:22">
      <c r="A246" s="327"/>
      <c r="B246" s="329"/>
      <c r="C246" s="332"/>
      <c r="D246" s="336"/>
      <c r="E246" s="333"/>
      <c r="F246" s="333"/>
      <c r="G246" s="174" t="s">
        <v>801</v>
      </c>
      <c r="H246" s="271">
        <v>123452</v>
      </c>
      <c r="I246" s="200">
        <f t="shared" si="116"/>
        <v>0</v>
      </c>
      <c r="J246" s="200">
        <f t="shared" si="117"/>
        <v>0</v>
      </c>
      <c r="K246" s="201">
        <f t="shared" si="115"/>
        <v>0</v>
      </c>
      <c r="L246" s="202"/>
      <c r="M246" s="202"/>
      <c r="N246" s="202"/>
      <c r="O246" s="202"/>
      <c r="P246" s="202"/>
      <c r="Q246" s="202"/>
      <c r="R246" s="202"/>
      <c r="S246" s="202"/>
      <c r="T246" s="202"/>
      <c r="U246" s="202"/>
      <c r="V246" s="203">
        <f t="shared" si="118"/>
        <v>0</v>
      </c>
    </row>
    <row r="247" spans="1:22" ht="38.25">
      <c r="A247" s="327"/>
      <c r="B247" s="329"/>
      <c r="C247" s="332"/>
      <c r="D247" s="175" t="s">
        <v>282</v>
      </c>
      <c r="E247" s="174" t="s">
        <v>81</v>
      </c>
      <c r="F247" s="174" t="s">
        <v>287</v>
      </c>
      <c r="G247" s="174" t="s">
        <v>873</v>
      </c>
      <c r="H247" s="271">
        <v>123452</v>
      </c>
      <c r="I247" s="200">
        <f t="shared" si="116"/>
        <v>0</v>
      </c>
      <c r="J247" s="200">
        <f t="shared" si="117"/>
        <v>0</v>
      </c>
      <c r="K247" s="201">
        <f t="shared" si="115"/>
        <v>0</v>
      </c>
      <c r="L247" s="202"/>
      <c r="M247" s="202"/>
      <c r="N247" s="202"/>
      <c r="O247" s="202"/>
      <c r="P247" s="202"/>
      <c r="Q247" s="202"/>
      <c r="R247" s="202"/>
      <c r="S247" s="202"/>
      <c r="T247" s="202"/>
      <c r="U247" s="202"/>
      <c r="V247" s="203">
        <f t="shared" si="118"/>
        <v>0</v>
      </c>
    </row>
    <row r="248" spans="1:22" ht="51">
      <c r="A248" s="327"/>
      <c r="B248" s="329"/>
      <c r="C248" s="332"/>
      <c r="D248" s="175" t="s">
        <v>283</v>
      </c>
      <c r="E248" s="174" t="s">
        <v>82</v>
      </c>
      <c r="F248" s="174" t="s">
        <v>287</v>
      </c>
      <c r="G248" s="174" t="s">
        <v>874</v>
      </c>
      <c r="H248" s="271">
        <v>123452</v>
      </c>
      <c r="I248" s="200">
        <f t="shared" si="116"/>
        <v>0</v>
      </c>
      <c r="J248" s="200">
        <f t="shared" si="117"/>
        <v>0</v>
      </c>
      <c r="K248" s="201">
        <f t="shared" si="115"/>
        <v>0</v>
      </c>
      <c r="L248" s="202"/>
      <c r="M248" s="202"/>
      <c r="N248" s="202"/>
      <c r="O248" s="202"/>
      <c r="P248" s="202"/>
      <c r="Q248" s="202"/>
      <c r="R248" s="202"/>
      <c r="S248" s="202"/>
      <c r="T248" s="202"/>
      <c r="U248" s="202"/>
      <c r="V248" s="203">
        <f t="shared" si="118"/>
        <v>0</v>
      </c>
    </row>
    <row r="249" spans="1:22" ht="63.75">
      <c r="A249" s="327"/>
      <c r="B249" s="329"/>
      <c r="C249" s="332"/>
      <c r="D249" s="334" t="s">
        <v>284</v>
      </c>
      <c r="E249" s="331" t="s">
        <v>875</v>
      </c>
      <c r="F249" s="331" t="s">
        <v>287</v>
      </c>
      <c r="G249" s="174" t="s">
        <v>876</v>
      </c>
      <c r="H249" s="271">
        <v>123452</v>
      </c>
      <c r="I249" s="200">
        <f t="shared" si="116"/>
        <v>0</v>
      </c>
      <c r="J249" s="200">
        <f t="shared" si="117"/>
        <v>0</v>
      </c>
      <c r="K249" s="201">
        <f t="shared" si="115"/>
        <v>0</v>
      </c>
      <c r="L249" s="202"/>
      <c r="M249" s="202"/>
      <c r="N249" s="202"/>
      <c r="O249" s="202"/>
      <c r="P249" s="202"/>
      <c r="Q249" s="202"/>
      <c r="R249" s="202"/>
      <c r="S249" s="202"/>
      <c r="T249" s="202"/>
      <c r="U249" s="202"/>
      <c r="V249" s="203">
        <f t="shared" si="118"/>
        <v>0</v>
      </c>
    </row>
    <row r="250" spans="1:22" ht="51">
      <c r="A250" s="327"/>
      <c r="B250" s="329"/>
      <c r="C250" s="332"/>
      <c r="D250" s="336"/>
      <c r="E250" s="333"/>
      <c r="F250" s="333"/>
      <c r="G250" s="174" t="s">
        <v>877</v>
      </c>
      <c r="H250" s="271">
        <v>123452</v>
      </c>
      <c r="I250" s="200">
        <f t="shared" si="116"/>
        <v>0</v>
      </c>
      <c r="J250" s="200">
        <f t="shared" si="117"/>
        <v>0</v>
      </c>
      <c r="K250" s="201">
        <f t="shared" si="115"/>
        <v>0</v>
      </c>
      <c r="L250" s="202"/>
      <c r="M250" s="202"/>
      <c r="N250" s="202"/>
      <c r="O250" s="202"/>
      <c r="P250" s="202"/>
      <c r="Q250" s="202"/>
      <c r="R250" s="202"/>
      <c r="S250" s="202"/>
      <c r="T250" s="202"/>
      <c r="U250" s="202"/>
      <c r="V250" s="203">
        <f t="shared" si="118"/>
        <v>0</v>
      </c>
    </row>
    <row r="251" spans="1:22" ht="51">
      <c r="A251" s="327"/>
      <c r="B251" s="329"/>
      <c r="C251" s="332"/>
      <c r="D251" s="334" t="s">
        <v>285</v>
      </c>
      <c r="E251" s="174" t="s">
        <v>878</v>
      </c>
      <c r="F251" s="174" t="s">
        <v>287</v>
      </c>
      <c r="G251" s="174" t="s">
        <v>879</v>
      </c>
      <c r="H251" s="271">
        <v>123452</v>
      </c>
      <c r="I251" s="200">
        <f t="shared" si="116"/>
        <v>0</v>
      </c>
      <c r="J251" s="200">
        <f t="shared" si="117"/>
        <v>0</v>
      </c>
      <c r="K251" s="201">
        <f t="shared" si="115"/>
        <v>0</v>
      </c>
      <c r="L251" s="202"/>
      <c r="M251" s="202"/>
      <c r="N251" s="202"/>
      <c r="O251" s="202"/>
      <c r="P251" s="202"/>
      <c r="Q251" s="202"/>
      <c r="R251" s="202"/>
      <c r="S251" s="202"/>
      <c r="T251" s="202"/>
      <c r="U251" s="202"/>
      <c r="V251" s="203">
        <f t="shared" si="118"/>
        <v>0</v>
      </c>
    </row>
    <row r="252" spans="1:22" ht="63.75">
      <c r="A252" s="327"/>
      <c r="B252" s="329"/>
      <c r="C252" s="332"/>
      <c r="D252" s="336"/>
      <c r="E252" s="174" t="s">
        <v>880</v>
      </c>
      <c r="F252" s="174" t="s">
        <v>287</v>
      </c>
      <c r="G252" s="174" t="s">
        <v>881</v>
      </c>
      <c r="H252" s="271">
        <v>123452</v>
      </c>
      <c r="I252" s="200">
        <f t="shared" si="116"/>
        <v>0</v>
      </c>
      <c r="J252" s="200">
        <f t="shared" si="117"/>
        <v>0</v>
      </c>
      <c r="K252" s="201">
        <f t="shared" si="115"/>
        <v>0</v>
      </c>
      <c r="L252" s="202"/>
      <c r="M252" s="202"/>
      <c r="N252" s="202"/>
      <c r="O252" s="202"/>
      <c r="P252" s="202"/>
      <c r="Q252" s="202"/>
      <c r="R252" s="202"/>
      <c r="S252" s="202"/>
      <c r="T252" s="202"/>
      <c r="U252" s="202"/>
      <c r="V252" s="203">
        <f t="shared" si="118"/>
        <v>0</v>
      </c>
    </row>
    <row r="253" spans="1:22" ht="63.75">
      <c r="A253" s="327"/>
      <c r="B253" s="329"/>
      <c r="C253" s="332"/>
      <c r="D253" s="334" t="s">
        <v>48</v>
      </c>
      <c r="E253" s="331" t="s">
        <v>882</v>
      </c>
      <c r="F253" s="331" t="s">
        <v>287</v>
      </c>
      <c r="G253" s="174" t="s">
        <v>883</v>
      </c>
      <c r="H253" s="271">
        <v>123452</v>
      </c>
      <c r="I253" s="200">
        <f t="shared" si="116"/>
        <v>0</v>
      </c>
      <c r="J253" s="200">
        <f t="shared" si="117"/>
        <v>0</v>
      </c>
      <c r="K253" s="201">
        <f t="shared" si="115"/>
        <v>0</v>
      </c>
      <c r="L253" s="202"/>
      <c r="M253" s="202"/>
      <c r="N253" s="202"/>
      <c r="O253" s="202"/>
      <c r="P253" s="202"/>
      <c r="Q253" s="202"/>
      <c r="R253" s="202"/>
      <c r="S253" s="202"/>
      <c r="T253" s="202"/>
      <c r="U253" s="202"/>
      <c r="V253" s="203">
        <f t="shared" si="118"/>
        <v>0</v>
      </c>
    </row>
    <row r="254" spans="1:22" ht="76.5">
      <c r="A254" s="327"/>
      <c r="B254" s="329"/>
      <c r="C254" s="332"/>
      <c r="D254" s="336"/>
      <c r="E254" s="333"/>
      <c r="F254" s="333"/>
      <c r="G254" s="174" t="s">
        <v>884</v>
      </c>
      <c r="H254" s="271">
        <v>123452</v>
      </c>
      <c r="I254" s="200">
        <f t="shared" si="116"/>
        <v>0</v>
      </c>
      <c r="J254" s="200">
        <f t="shared" si="117"/>
        <v>0</v>
      </c>
      <c r="K254" s="201">
        <f t="shared" si="115"/>
        <v>0</v>
      </c>
      <c r="L254" s="202"/>
      <c r="M254" s="202"/>
      <c r="N254" s="202"/>
      <c r="O254" s="202"/>
      <c r="P254" s="202"/>
      <c r="Q254" s="202"/>
      <c r="R254" s="202"/>
      <c r="S254" s="202"/>
      <c r="T254" s="202"/>
      <c r="U254" s="202"/>
      <c r="V254" s="203">
        <f t="shared" si="118"/>
        <v>0</v>
      </c>
    </row>
    <row r="255" spans="1:22" ht="140.25">
      <c r="A255" s="327"/>
      <c r="B255" s="329"/>
      <c r="C255" s="332"/>
      <c r="D255" s="334" t="s">
        <v>286</v>
      </c>
      <c r="E255" s="331" t="s">
        <v>885</v>
      </c>
      <c r="F255" s="331" t="s">
        <v>287</v>
      </c>
      <c r="G255" s="174" t="s">
        <v>886</v>
      </c>
      <c r="H255" s="271">
        <v>123452</v>
      </c>
      <c r="I255" s="200">
        <f t="shared" si="116"/>
        <v>0</v>
      </c>
      <c r="J255" s="200">
        <f t="shared" si="117"/>
        <v>0</v>
      </c>
      <c r="K255" s="201">
        <f t="shared" si="115"/>
        <v>0</v>
      </c>
      <c r="L255" s="202"/>
      <c r="M255" s="202"/>
      <c r="N255" s="202"/>
      <c r="O255" s="202"/>
      <c r="P255" s="202"/>
      <c r="Q255" s="202"/>
      <c r="R255" s="202"/>
      <c r="S255" s="202"/>
      <c r="T255" s="202"/>
      <c r="U255" s="202"/>
      <c r="V255" s="203">
        <f t="shared" si="118"/>
        <v>0</v>
      </c>
    </row>
    <row r="256" spans="1:22" ht="25.5">
      <c r="A256" s="327"/>
      <c r="B256" s="329"/>
      <c r="C256" s="332"/>
      <c r="D256" s="335"/>
      <c r="E256" s="332"/>
      <c r="F256" s="332"/>
      <c r="G256" s="174" t="s">
        <v>887</v>
      </c>
      <c r="H256" s="271">
        <v>123452</v>
      </c>
      <c r="I256" s="200">
        <f t="shared" si="116"/>
        <v>0</v>
      </c>
      <c r="J256" s="200">
        <f t="shared" si="117"/>
        <v>0</v>
      </c>
      <c r="K256" s="201">
        <f t="shared" si="115"/>
        <v>0</v>
      </c>
      <c r="L256" s="202"/>
      <c r="M256" s="202"/>
      <c r="N256" s="202"/>
      <c r="O256" s="202"/>
      <c r="P256" s="202"/>
      <c r="Q256" s="202"/>
      <c r="R256" s="202"/>
      <c r="S256" s="202"/>
      <c r="T256" s="202"/>
      <c r="U256" s="202"/>
      <c r="V256" s="203">
        <f t="shared" si="118"/>
        <v>0</v>
      </c>
    </row>
    <row r="257" spans="1:22">
      <c r="A257" s="327"/>
      <c r="B257" s="329"/>
      <c r="C257" s="332"/>
      <c r="D257" s="336"/>
      <c r="E257" s="333"/>
      <c r="F257" s="333"/>
      <c r="G257" s="174" t="s">
        <v>801</v>
      </c>
      <c r="H257" s="271">
        <v>123452</v>
      </c>
      <c r="I257" s="200">
        <f t="shared" si="116"/>
        <v>0</v>
      </c>
      <c r="J257" s="200">
        <f t="shared" si="117"/>
        <v>0</v>
      </c>
      <c r="K257" s="201">
        <f t="shared" si="115"/>
        <v>0</v>
      </c>
      <c r="L257" s="202"/>
      <c r="M257" s="202"/>
      <c r="N257" s="202"/>
      <c r="O257" s="202"/>
      <c r="P257" s="202"/>
      <c r="Q257" s="202"/>
      <c r="R257" s="202"/>
      <c r="S257" s="202"/>
      <c r="T257" s="202"/>
      <c r="U257" s="202"/>
      <c r="V257" s="203">
        <f t="shared" si="118"/>
        <v>0</v>
      </c>
    </row>
    <row r="258" spans="1:22" ht="25.5">
      <c r="A258" s="327"/>
      <c r="B258" s="329"/>
      <c r="C258" s="332"/>
      <c r="D258" s="334" t="s">
        <v>286</v>
      </c>
      <c r="E258" s="331" t="s">
        <v>888</v>
      </c>
      <c r="F258" s="331" t="s">
        <v>287</v>
      </c>
      <c r="G258" s="174" t="s">
        <v>889</v>
      </c>
      <c r="H258" s="271">
        <v>123452</v>
      </c>
      <c r="I258" s="200">
        <f t="shared" si="116"/>
        <v>0</v>
      </c>
      <c r="J258" s="200">
        <f t="shared" si="117"/>
        <v>0</v>
      </c>
      <c r="K258" s="201">
        <f t="shared" si="115"/>
        <v>0</v>
      </c>
      <c r="L258" s="202"/>
      <c r="M258" s="202"/>
      <c r="N258" s="202"/>
      <c r="O258" s="202"/>
      <c r="P258" s="202"/>
      <c r="Q258" s="202"/>
      <c r="R258" s="202"/>
      <c r="S258" s="202"/>
      <c r="T258" s="202"/>
      <c r="U258" s="202"/>
      <c r="V258" s="203">
        <f t="shared" si="118"/>
        <v>0</v>
      </c>
    </row>
    <row r="259" spans="1:22" ht="25.5">
      <c r="A259" s="327"/>
      <c r="B259" s="329"/>
      <c r="C259" s="332"/>
      <c r="D259" s="336"/>
      <c r="E259" s="333"/>
      <c r="F259" s="333"/>
      <c r="G259" s="174" t="s">
        <v>890</v>
      </c>
      <c r="H259" s="271">
        <v>123452</v>
      </c>
      <c r="I259" s="200">
        <f t="shared" si="116"/>
        <v>0</v>
      </c>
      <c r="J259" s="200">
        <f t="shared" si="117"/>
        <v>0</v>
      </c>
      <c r="K259" s="201">
        <f t="shared" si="115"/>
        <v>0</v>
      </c>
      <c r="L259" s="202"/>
      <c r="M259" s="202"/>
      <c r="N259" s="202"/>
      <c r="O259" s="202"/>
      <c r="P259" s="202"/>
      <c r="Q259" s="202"/>
      <c r="R259" s="202"/>
      <c r="S259" s="202"/>
      <c r="T259" s="202"/>
      <c r="U259" s="202"/>
      <c r="V259" s="203">
        <f t="shared" si="118"/>
        <v>0</v>
      </c>
    </row>
    <row r="260" spans="1:22" ht="102">
      <c r="A260" s="327"/>
      <c r="B260" s="329"/>
      <c r="C260" s="332"/>
      <c r="D260" s="175" t="s">
        <v>891</v>
      </c>
      <c r="E260" s="174" t="s">
        <v>892</v>
      </c>
      <c r="F260" s="174" t="s">
        <v>287</v>
      </c>
      <c r="G260" s="174" t="s">
        <v>893</v>
      </c>
      <c r="H260" s="271">
        <v>123452</v>
      </c>
      <c r="I260" s="200">
        <f t="shared" si="116"/>
        <v>0</v>
      </c>
      <c r="J260" s="200">
        <f t="shared" si="117"/>
        <v>0</v>
      </c>
      <c r="K260" s="201">
        <f t="shared" si="115"/>
        <v>0</v>
      </c>
      <c r="L260" s="202"/>
      <c r="M260" s="202"/>
      <c r="N260" s="202"/>
      <c r="O260" s="202"/>
      <c r="P260" s="202"/>
      <c r="Q260" s="202"/>
      <c r="R260" s="202"/>
      <c r="S260" s="202"/>
      <c r="T260" s="202"/>
      <c r="U260" s="202"/>
      <c r="V260" s="203">
        <f t="shared" si="118"/>
        <v>0</v>
      </c>
    </row>
    <row r="261" spans="1:22" ht="51">
      <c r="A261" s="327"/>
      <c r="B261" s="329"/>
      <c r="C261" s="332"/>
      <c r="D261" s="334" t="s">
        <v>395</v>
      </c>
      <c r="E261" s="331" t="s">
        <v>894</v>
      </c>
      <c r="F261" s="331" t="s">
        <v>287</v>
      </c>
      <c r="G261" s="174" t="s">
        <v>895</v>
      </c>
      <c r="H261" s="271">
        <v>123452</v>
      </c>
      <c r="I261" s="200">
        <f t="shared" si="116"/>
        <v>0</v>
      </c>
      <c r="J261" s="200">
        <f t="shared" si="117"/>
        <v>0</v>
      </c>
      <c r="K261" s="201">
        <f t="shared" si="115"/>
        <v>0</v>
      </c>
      <c r="L261" s="202"/>
      <c r="M261" s="202"/>
      <c r="N261" s="202"/>
      <c r="O261" s="202"/>
      <c r="P261" s="202"/>
      <c r="Q261" s="202"/>
      <c r="R261" s="202"/>
      <c r="S261" s="202"/>
      <c r="T261" s="202"/>
      <c r="U261" s="202"/>
      <c r="V261" s="203">
        <f t="shared" si="118"/>
        <v>0</v>
      </c>
    </row>
    <row r="262" spans="1:22" ht="76.5">
      <c r="A262" s="327"/>
      <c r="B262" s="329"/>
      <c r="C262" s="332"/>
      <c r="D262" s="335"/>
      <c r="E262" s="332"/>
      <c r="F262" s="332"/>
      <c r="G262" s="174" t="s">
        <v>896</v>
      </c>
      <c r="H262" s="271">
        <v>123452</v>
      </c>
      <c r="I262" s="200">
        <f t="shared" si="116"/>
        <v>0</v>
      </c>
      <c r="J262" s="200">
        <f t="shared" si="117"/>
        <v>0</v>
      </c>
      <c r="K262" s="201">
        <f t="shared" si="115"/>
        <v>0</v>
      </c>
      <c r="L262" s="202"/>
      <c r="M262" s="202"/>
      <c r="N262" s="202"/>
      <c r="O262" s="202"/>
      <c r="P262" s="202"/>
      <c r="Q262" s="202"/>
      <c r="R262" s="202"/>
      <c r="S262" s="202"/>
      <c r="T262" s="202"/>
      <c r="U262" s="202"/>
      <c r="V262" s="203">
        <f t="shared" si="118"/>
        <v>0</v>
      </c>
    </row>
    <row r="263" spans="1:22" ht="25.5">
      <c r="A263" s="327"/>
      <c r="B263" s="329"/>
      <c r="C263" s="332"/>
      <c r="D263" s="335"/>
      <c r="E263" s="332"/>
      <c r="F263" s="332"/>
      <c r="G263" s="174" t="s">
        <v>897</v>
      </c>
      <c r="H263" s="271">
        <v>123452</v>
      </c>
      <c r="I263" s="200">
        <f t="shared" si="116"/>
        <v>0</v>
      </c>
      <c r="J263" s="200">
        <f t="shared" si="117"/>
        <v>0</v>
      </c>
      <c r="K263" s="201">
        <f t="shared" si="115"/>
        <v>0</v>
      </c>
      <c r="L263" s="202"/>
      <c r="M263" s="202"/>
      <c r="N263" s="202"/>
      <c r="O263" s="202"/>
      <c r="P263" s="202"/>
      <c r="Q263" s="202"/>
      <c r="R263" s="202"/>
      <c r="S263" s="202"/>
      <c r="T263" s="202"/>
      <c r="U263" s="202"/>
      <c r="V263" s="203">
        <f t="shared" si="118"/>
        <v>0</v>
      </c>
    </row>
    <row r="264" spans="1:22" ht="51">
      <c r="A264" s="327"/>
      <c r="B264" s="329"/>
      <c r="C264" s="332"/>
      <c r="D264" s="335"/>
      <c r="E264" s="332"/>
      <c r="F264" s="332"/>
      <c r="G264" s="174" t="s">
        <v>771</v>
      </c>
      <c r="H264" s="271">
        <v>123452</v>
      </c>
      <c r="I264" s="200">
        <f t="shared" si="116"/>
        <v>0</v>
      </c>
      <c r="J264" s="200">
        <f t="shared" si="117"/>
        <v>0</v>
      </c>
      <c r="K264" s="201">
        <f t="shared" si="115"/>
        <v>0</v>
      </c>
      <c r="L264" s="202"/>
      <c r="M264" s="202"/>
      <c r="N264" s="202"/>
      <c r="O264" s="202"/>
      <c r="P264" s="202"/>
      <c r="Q264" s="202"/>
      <c r="R264" s="202"/>
      <c r="S264" s="202"/>
      <c r="T264" s="202"/>
      <c r="U264" s="202"/>
      <c r="V264" s="203">
        <f t="shared" si="118"/>
        <v>0</v>
      </c>
    </row>
    <row r="265" spans="1:22" ht="102">
      <c r="A265" s="327"/>
      <c r="B265" s="329"/>
      <c r="C265" s="332"/>
      <c r="D265" s="335"/>
      <c r="E265" s="332"/>
      <c r="F265" s="332"/>
      <c r="G265" s="174" t="s">
        <v>893</v>
      </c>
      <c r="H265" s="271">
        <v>123452</v>
      </c>
      <c r="I265" s="200">
        <f t="shared" si="116"/>
        <v>0</v>
      </c>
      <c r="J265" s="200">
        <f t="shared" si="117"/>
        <v>0</v>
      </c>
      <c r="K265" s="201">
        <f t="shared" si="115"/>
        <v>0</v>
      </c>
      <c r="L265" s="202"/>
      <c r="M265" s="202"/>
      <c r="N265" s="202"/>
      <c r="O265" s="202"/>
      <c r="P265" s="202"/>
      <c r="Q265" s="202"/>
      <c r="R265" s="202"/>
      <c r="S265" s="202"/>
      <c r="T265" s="202"/>
      <c r="U265" s="202"/>
      <c r="V265" s="203">
        <f t="shared" si="118"/>
        <v>0</v>
      </c>
    </row>
    <row r="266" spans="1:22">
      <c r="A266" s="327"/>
      <c r="B266" s="329"/>
      <c r="C266" s="333"/>
      <c r="D266" s="336"/>
      <c r="E266" s="333"/>
      <c r="F266" s="333"/>
      <c r="G266" s="174" t="s">
        <v>801</v>
      </c>
      <c r="H266" s="271">
        <v>123452</v>
      </c>
      <c r="I266" s="200">
        <f t="shared" si="116"/>
        <v>0</v>
      </c>
      <c r="J266" s="200">
        <f t="shared" si="117"/>
        <v>0</v>
      </c>
      <c r="K266" s="201">
        <f t="shared" si="115"/>
        <v>0</v>
      </c>
      <c r="L266" s="202"/>
      <c r="M266" s="202"/>
      <c r="N266" s="202"/>
      <c r="O266" s="202"/>
      <c r="P266" s="202"/>
      <c r="Q266" s="202"/>
      <c r="R266" s="202"/>
      <c r="S266" s="202"/>
      <c r="T266" s="202"/>
      <c r="U266" s="202"/>
      <c r="V266" s="203">
        <f t="shared" si="118"/>
        <v>0</v>
      </c>
    </row>
    <row r="267" spans="1:22" ht="38.25">
      <c r="A267" s="327"/>
      <c r="B267" s="329"/>
      <c r="C267" s="331" t="s">
        <v>898</v>
      </c>
      <c r="D267" s="334" t="s">
        <v>1295</v>
      </c>
      <c r="E267" s="331" t="s">
        <v>899</v>
      </c>
      <c r="F267" s="331" t="s">
        <v>287</v>
      </c>
      <c r="G267" s="174" t="s">
        <v>900</v>
      </c>
      <c r="H267" s="271">
        <v>123452</v>
      </c>
      <c r="I267" s="200">
        <f t="shared" si="116"/>
        <v>0</v>
      </c>
      <c r="J267" s="200">
        <f t="shared" si="117"/>
        <v>0</v>
      </c>
      <c r="K267" s="201">
        <f t="shared" si="115"/>
        <v>0</v>
      </c>
      <c r="L267" s="202"/>
      <c r="M267" s="202"/>
      <c r="N267" s="202"/>
      <c r="O267" s="202"/>
      <c r="P267" s="202"/>
      <c r="Q267" s="202"/>
      <c r="R267" s="202"/>
      <c r="S267" s="202"/>
      <c r="T267" s="202"/>
      <c r="U267" s="202"/>
      <c r="V267" s="203">
        <f t="shared" si="118"/>
        <v>0</v>
      </c>
    </row>
    <row r="268" spans="1:22" ht="51">
      <c r="A268" s="327"/>
      <c r="B268" s="329"/>
      <c r="C268" s="332"/>
      <c r="D268" s="335"/>
      <c r="E268" s="332"/>
      <c r="F268" s="332"/>
      <c r="G268" s="174" t="s">
        <v>901</v>
      </c>
      <c r="H268" s="271">
        <v>123452</v>
      </c>
      <c r="I268" s="200">
        <f t="shared" si="116"/>
        <v>0</v>
      </c>
      <c r="J268" s="200">
        <f t="shared" si="117"/>
        <v>0</v>
      </c>
      <c r="K268" s="201">
        <f t="shared" si="115"/>
        <v>0</v>
      </c>
      <c r="L268" s="202"/>
      <c r="M268" s="202"/>
      <c r="N268" s="202"/>
      <c r="O268" s="202"/>
      <c r="P268" s="202"/>
      <c r="Q268" s="202"/>
      <c r="R268" s="202"/>
      <c r="S268" s="202"/>
      <c r="T268" s="202"/>
      <c r="U268" s="202"/>
      <c r="V268" s="203">
        <f t="shared" si="118"/>
        <v>0</v>
      </c>
    </row>
    <row r="269" spans="1:22" ht="63.75">
      <c r="A269" s="327"/>
      <c r="B269" s="329"/>
      <c r="C269" s="332"/>
      <c r="D269" s="335"/>
      <c r="E269" s="332"/>
      <c r="F269" s="332"/>
      <c r="G269" s="174" t="s">
        <v>902</v>
      </c>
      <c r="H269" s="271">
        <v>123452</v>
      </c>
      <c r="I269" s="200">
        <f t="shared" si="116"/>
        <v>0</v>
      </c>
      <c r="J269" s="200">
        <f t="shared" si="117"/>
        <v>0</v>
      </c>
      <c r="K269" s="201">
        <f t="shared" si="115"/>
        <v>0</v>
      </c>
      <c r="L269" s="202"/>
      <c r="M269" s="202"/>
      <c r="N269" s="202"/>
      <c r="O269" s="202"/>
      <c r="P269" s="202"/>
      <c r="Q269" s="202"/>
      <c r="R269" s="202"/>
      <c r="S269" s="202"/>
      <c r="T269" s="202"/>
      <c r="U269" s="202"/>
      <c r="V269" s="203">
        <f t="shared" si="118"/>
        <v>0</v>
      </c>
    </row>
    <row r="270" spans="1:22" ht="38.25">
      <c r="A270" s="327"/>
      <c r="B270" s="329"/>
      <c r="C270" s="332"/>
      <c r="D270" s="335"/>
      <c r="E270" s="332"/>
      <c r="F270" s="332"/>
      <c r="G270" s="174" t="s">
        <v>903</v>
      </c>
      <c r="H270" s="271">
        <v>123452</v>
      </c>
      <c r="I270" s="200">
        <f t="shared" si="116"/>
        <v>0</v>
      </c>
      <c r="J270" s="200">
        <f t="shared" si="117"/>
        <v>0</v>
      </c>
      <c r="K270" s="201">
        <f t="shared" ref="K270:K333" si="119">IF(J270=0,0,ROUND(I270/J270,1))</f>
        <v>0</v>
      </c>
      <c r="L270" s="202"/>
      <c r="M270" s="202"/>
      <c r="N270" s="202"/>
      <c r="O270" s="202"/>
      <c r="P270" s="202"/>
      <c r="Q270" s="202"/>
      <c r="R270" s="202"/>
      <c r="S270" s="202"/>
      <c r="T270" s="202"/>
      <c r="U270" s="202"/>
      <c r="V270" s="203">
        <f t="shared" si="118"/>
        <v>0</v>
      </c>
    </row>
    <row r="271" spans="1:22" ht="38.25">
      <c r="A271" s="327"/>
      <c r="B271" s="329"/>
      <c r="C271" s="332"/>
      <c r="D271" s="335"/>
      <c r="E271" s="332"/>
      <c r="F271" s="332"/>
      <c r="G271" s="174" t="s">
        <v>904</v>
      </c>
      <c r="H271" s="271">
        <v>123452</v>
      </c>
      <c r="I271" s="200">
        <f t="shared" si="116"/>
        <v>0</v>
      </c>
      <c r="J271" s="200">
        <f t="shared" si="117"/>
        <v>0</v>
      </c>
      <c r="K271" s="201">
        <f t="shared" si="119"/>
        <v>0</v>
      </c>
      <c r="L271" s="202"/>
      <c r="M271" s="202"/>
      <c r="N271" s="202"/>
      <c r="O271" s="202"/>
      <c r="P271" s="202"/>
      <c r="Q271" s="202"/>
      <c r="R271" s="202"/>
      <c r="S271" s="202"/>
      <c r="T271" s="202"/>
      <c r="U271" s="202"/>
      <c r="V271" s="203">
        <f t="shared" si="118"/>
        <v>0</v>
      </c>
    </row>
    <row r="272" spans="1:22" ht="38.25">
      <c r="A272" s="327"/>
      <c r="B272" s="329"/>
      <c r="C272" s="332"/>
      <c r="D272" s="335"/>
      <c r="E272" s="332"/>
      <c r="F272" s="332"/>
      <c r="G272" s="174" t="s">
        <v>905</v>
      </c>
      <c r="H272" s="271">
        <v>123452</v>
      </c>
      <c r="I272" s="200">
        <f t="shared" si="116"/>
        <v>0</v>
      </c>
      <c r="J272" s="200">
        <f t="shared" si="117"/>
        <v>0</v>
      </c>
      <c r="K272" s="201">
        <f t="shared" si="119"/>
        <v>0</v>
      </c>
      <c r="L272" s="202"/>
      <c r="M272" s="202"/>
      <c r="N272" s="202"/>
      <c r="O272" s="202"/>
      <c r="P272" s="202"/>
      <c r="Q272" s="202"/>
      <c r="R272" s="202"/>
      <c r="S272" s="202"/>
      <c r="T272" s="202"/>
      <c r="U272" s="202"/>
      <c r="V272" s="203">
        <f t="shared" si="118"/>
        <v>0</v>
      </c>
    </row>
    <row r="273" spans="1:22" ht="38.25">
      <c r="A273" s="327"/>
      <c r="B273" s="329"/>
      <c r="C273" s="332"/>
      <c r="D273" s="335"/>
      <c r="E273" s="332"/>
      <c r="F273" s="332"/>
      <c r="G273" s="174" t="s">
        <v>906</v>
      </c>
      <c r="H273" s="271">
        <v>123452</v>
      </c>
      <c r="I273" s="200">
        <f t="shared" si="116"/>
        <v>0</v>
      </c>
      <c r="J273" s="200">
        <f t="shared" si="117"/>
        <v>0</v>
      </c>
      <c r="K273" s="201">
        <f t="shared" si="119"/>
        <v>0</v>
      </c>
      <c r="L273" s="202"/>
      <c r="M273" s="202"/>
      <c r="N273" s="202"/>
      <c r="O273" s="202"/>
      <c r="P273" s="202"/>
      <c r="Q273" s="202"/>
      <c r="R273" s="202"/>
      <c r="S273" s="202"/>
      <c r="T273" s="202"/>
      <c r="U273" s="202"/>
      <c r="V273" s="203">
        <f t="shared" si="118"/>
        <v>0</v>
      </c>
    </row>
    <row r="274" spans="1:22" ht="25.5">
      <c r="A274" s="327"/>
      <c r="B274" s="329"/>
      <c r="C274" s="332"/>
      <c r="D274" s="335"/>
      <c r="E274" s="332"/>
      <c r="F274" s="332"/>
      <c r="G274" s="174" t="s">
        <v>907</v>
      </c>
      <c r="H274" s="271">
        <v>123452</v>
      </c>
      <c r="I274" s="200">
        <f t="shared" si="116"/>
        <v>0</v>
      </c>
      <c r="J274" s="200">
        <f t="shared" si="117"/>
        <v>0</v>
      </c>
      <c r="K274" s="201">
        <f t="shared" si="119"/>
        <v>0</v>
      </c>
      <c r="L274" s="202"/>
      <c r="M274" s="202"/>
      <c r="N274" s="202"/>
      <c r="O274" s="202"/>
      <c r="P274" s="202"/>
      <c r="Q274" s="202"/>
      <c r="R274" s="202"/>
      <c r="S274" s="202"/>
      <c r="T274" s="202"/>
      <c r="U274" s="202"/>
      <c r="V274" s="203">
        <f t="shared" si="118"/>
        <v>0</v>
      </c>
    </row>
    <row r="275" spans="1:22" ht="25.5">
      <c r="A275" s="327"/>
      <c r="B275" s="329"/>
      <c r="C275" s="332"/>
      <c r="D275" s="335"/>
      <c r="E275" s="332"/>
      <c r="F275" s="332"/>
      <c r="G275" s="174" t="s">
        <v>908</v>
      </c>
      <c r="H275" s="271">
        <v>123452</v>
      </c>
      <c r="I275" s="200">
        <f t="shared" si="116"/>
        <v>0</v>
      </c>
      <c r="J275" s="200">
        <f t="shared" si="117"/>
        <v>0</v>
      </c>
      <c r="K275" s="201">
        <f t="shared" si="119"/>
        <v>0</v>
      </c>
      <c r="L275" s="202"/>
      <c r="M275" s="202"/>
      <c r="N275" s="202"/>
      <c r="O275" s="202"/>
      <c r="P275" s="202"/>
      <c r="Q275" s="202"/>
      <c r="R275" s="202"/>
      <c r="S275" s="202"/>
      <c r="T275" s="202"/>
      <c r="U275" s="202"/>
      <c r="V275" s="203">
        <f t="shared" si="118"/>
        <v>0</v>
      </c>
    </row>
    <row r="276" spans="1:22" ht="25.5">
      <c r="A276" s="327"/>
      <c r="B276" s="329"/>
      <c r="C276" s="332"/>
      <c r="D276" s="335"/>
      <c r="E276" s="332"/>
      <c r="F276" s="332"/>
      <c r="G276" s="174" t="s">
        <v>909</v>
      </c>
      <c r="H276" s="271">
        <v>123452</v>
      </c>
      <c r="I276" s="200">
        <f t="shared" ref="I276:I339" si="120">L276+N276+P276+R276+T276</f>
        <v>0</v>
      </c>
      <c r="J276" s="200">
        <f t="shared" ref="J276:J339" si="121">M276+O276+Q276+S276+U276</f>
        <v>0</v>
      </c>
      <c r="K276" s="201">
        <f t="shared" si="119"/>
        <v>0</v>
      </c>
      <c r="L276" s="202"/>
      <c r="M276" s="202"/>
      <c r="N276" s="202"/>
      <c r="O276" s="202"/>
      <c r="P276" s="202"/>
      <c r="Q276" s="202"/>
      <c r="R276" s="202"/>
      <c r="S276" s="202"/>
      <c r="T276" s="202"/>
      <c r="U276" s="202"/>
      <c r="V276" s="203">
        <f t="shared" ref="V276:V339" si="122">ROUND(H276*J276,2)</f>
        <v>0</v>
      </c>
    </row>
    <row r="277" spans="1:22" ht="63.75">
      <c r="A277" s="327"/>
      <c r="B277" s="329"/>
      <c r="C277" s="332"/>
      <c r="D277" s="335"/>
      <c r="E277" s="332"/>
      <c r="F277" s="332"/>
      <c r="G277" s="174" t="s">
        <v>910</v>
      </c>
      <c r="H277" s="271">
        <v>123452</v>
      </c>
      <c r="I277" s="200">
        <f t="shared" si="120"/>
        <v>0</v>
      </c>
      <c r="J277" s="200">
        <f t="shared" si="121"/>
        <v>0</v>
      </c>
      <c r="K277" s="201">
        <f t="shared" si="119"/>
        <v>0</v>
      </c>
      <c r="L277" s="202"/>
      <c r="M277" s="202"/>
      <c r="N277" s="202"/>
      <c r="O277" s="202"/>
      <c r="P277" s="202"/>
      <c r="Q277" s="202"/>
      <c r="R277" s="202"/>
      <c r="S277" s="202"/>
      <c r="T277" s="202"/>
      <c r="U277" s="202"/>
      <c r="V277" s="203">
        <f t="shared" si="122"/>
        <v>0</v>
      </c>
    </row>
    <row r="278" spans="1:22" ht="38.25">
      <c r="A278" s="327"/>
      <c r="B278" s="329"/>
      <c r="C278" s="332"/>
      <c r="D278" s="335"/>
      <c r="E278" s="332"/>
      <c r="F278" s="332"/>
      <c r="G278" s="174" t="s">
        <v>911</v>
      </c>
      <c r="H278" s="271">
        <v>123452</v>
      </c>
      <c r="I278" s="200">
        <f t="shared" si="120"/>
        <v>0</v>
      </c>
      <c r="J278" s="200">
        <f t="shared" si="121"/>
        <v>0</v>
      </c>
      <c r="K278" s="201">
        <f t="shared" si="119"/>
        <v>0</v>
      </c>
      <c r="L278" s="202"/>
      <c r="M278" s="202"/>
      <c r="N278" s="202"/>
      <c r="O278" s="202"/>
      <c r="P278" s="202"/>
      <c r="Q278" s="202"/>
      <c r="R278" s="202"/>
      <c r="S278" s="202"/>
      <c r="T278" s="202"/>
      <c r="U278" s="202"/>
      <c r="V278" s="203">
        <f t="shared" si="122"/>
        <v>0</v>
      </c>
    </row>
    <row r="279" spans="1:22" ht="63.75">
      <c r="A279" s="327"/>
      <c r="B279" s="329"/>
      <c r="C279" s="332"/>
      <c r="D279" s="335"/>
      <c r="E279" s="332"/>
      <c r="F279" s="332"/>
      <c r="G279" s="174" t="s">
        <v>912</v>
      </c>
      <c r="H279" s="271">
        <v>123452</v>
      </c>
      <c r="I279" s="200">
        <f t="shared" si="120"/>
        <v>0</v>
      </c>
      <c r="J279" s="200">
        <f t="shared" si="121"/>
        <v>0</v>
      </c>
      <c r="K279" s="201">
        <f t="shared" si="119"/>
        <v>0</v>
      </c>
      <c r="L279" s="202"/>
      <c r="M279" s="202"/>
      <c r="N279" s="202"/>
      <c r="O279" s="202"/>
      <c r="P279" s="202"/>
      <c r="Q279" s="202"/>
      <c r="R279" s="202"/>
      <c r="S279" s="202"/>
      <c r="T279" s="202"/>
      <c r="U279" s="202"/>
      <c r="V279" s="203">
        <f t="shared" si="122"/>
        <v>0</v>
      </c>
    </row>
    <row r="280" spans="1:22" ht="76.5">
      <c r="A280" s="327"/>
      <c r="B280" s="329"/>
      <c r="C280" s="332"/>
      <c r="D280" s="335"/>
      <c r="E280" s="332"/>
      <c r="F280" s="332"/>
      <c r="G280" s="174" t="s">
        <v>913</v>
      </c>
      <c r="H280" s="271">
        <v>123452</v>
      </c>
      <c r="I280" s="200">
        <f t="shared" si="120"/>
        <v>0</v>
      </c>
      <c r="J280" s="200">
        <f t="shared" si="121"/>
        <v>0</v>
      </c>
      <c r="K280" s="201">
        <f t="shared" si="119"/>
        <v>0</v>
      </c>
      <c r="L280" s="202"/>
      <c r="M280" s="202"/>
      <c r="N280" s="202"/>
      <c r="O280" s="202"/>
      <c r="P280" s="202"/>
      <c r="Q280" s="202"/>
      <c r="R280" s="202"/>
      <c r="S280" s="202"/>
      <c r="T280" s="202"/>
      <c r="U280" s="202"/>
      <c r="V280" s="203">
        <f t="shared" si="122"/>
        <v>0</v>
      </c>
    </row>
    <row r="281" spans="1:22" ht="25.5">
      <c r="A281" s="327"/>
      <c r="B281" s="329"/>
      <c r="C281" s="332"/>
      <c r="D281" s="335"/>
      <c r="E281" s="332"/>
      <c r="F281" s="332"/>
      <c r="G281" s="174" t="s">
        <v>914</v>
      </c>
      <c r="H281" s="271">
        <v>123452</v>
      </c>
      <c r="I281" s="200">
        <f t="shared" si="120"/>
        <v>0</v>
      </c>
      <c r="J281" s="200">
        <f t="shared" si="121"/>
        <v>0</v>
      </c>
      <c r="K281" s="201">
        <f t="shared" si="119"/>
        <v>0</v>
      </c>
      <c r="L281" s="202"/>
      <c r="M281" s="202"/>
      <c r="N281" s="202"/>
      <c r="O281" s="202"/>
      <c r="P281" s="202"/>
      <c r="Q281" s="202"/>
      <c r="R281" s="202"/>
      <c r="S281" s="202"/>
      <c r="T281" s="202"/>
      <c r="U281" s="202"/>
      <c r="V281" s="203">
        <f t="shared" si="122"/>
        <v>0</v>
      </c>
    </row>
    <row r="282" spans="1:22" ht="76.5">
      <c r="A282" s="327"/>
      <c r="B282" s="329"/>
      <c r="C282" s="332"/>
      <c r="D282" s="335"/>
      <c r="E282" s="332"/>
      <c r="F282" s="332"/>
      <c r="G282" s="174" t="s">
        <v>915</v>
      </c>
      <c r="H282" s="271">
        <v>123452</v>
      </c>
      <c r="I282" s="200">
        <f t="shared" si="120"/>
        <v>0</v>
      </c>
      <c r="J282" s="200">
        <f t="shared" si="121"/>
        <v>0</v>
      </c>
      <c r="K282" s="201">
        <f t="shared" si="119"/>
        <v>0</v>
      </c>
      <c r="L282" s="202"/>
      <c r="M282" s="202"/>
      <c r="N282" s="202"/>
      <c r="O282" s="202"/>
      <c r="P282" s="202"/>
      <c r="Q282" s="202"/>
      <c r="R282" s="202"/>
      <c r="S282" s="202"/>
      <c r="T282" s="202"/>
      <c r="U282" s="202"/>
      <c r="V282" s="203">
        <f t="shared" si="122"/>
        <v>0</v>
      </c>
    </row>
    <row r="283" spans="1:22" ht="25.5">
      <c r="A283" s="327"/>
      <c r="B283" s="329"/>
      <c r="C283" s="332"/>
      <c r="D283" s="335"/>
      <c r="E283" s="332"/>
      <c r="F283" s="332"/>
      <c r="G283" s="174" t="s">
        <v>916</v>
      </c>
      <c r="H283" s="271">
        <v>123452</v>
      </c>
      <c r="I283" s="200">
        <f t="shared" si="120"/>
        <v>0</v>
      </c>
      <c r="J283" s="200">
        <f t="shared" si="121"/>
        <v>0</v>
      </c>
      <c r="K283" s="201">
        <f t="shared" si="119"/>
        <v>0</v>
      </c>
      <c r="L283" s="202"/>
      <c r="M283" s="202"/>
      <c r="N283" s="202"/>
      <c r="O283" s="202"/>
      <c r="P283" s="202"/>
      <c r="Q283" s="202"/>
      <c r="R283" s="202"/>
      <c r="S283" s="202"/>
      <c r="T283" s="202"/>
      <c r="U283" s="202"/>
      <c r="V283" s="203">
        <f t="shared" si="122"/>
        <v>0</v>
      </c>
    </row>
    <row r="284" spans="1:22" ht="38.25">
      <c r="A284" s="327"/>
      <c r="B284" s="329"/>
      <c r="C284" s="332"/>
      <c r="D284" s="335"/>
      <c r="E284" s="332"/>
      <c r="F284" s="332"/>
      <c r="G284" s="174" t="s">
        <v>917</v>
      </c>
      <c r="H284" s="271">
        <v>123452</v>
      </c>
      <c r="I284" s="200">
        <f t="shared" si="120"/>
        <v>0</v>
      </c>
      <c r="J284" s="200">
        <f t="shared" si="121"/>
        <v>0</v>
      </c>
      <c r="K284" s="201">
        <f t="shared" si="119"/>
        <v>0</v>
      </c>
      <c r="L284" s="202"/>
      <c r="M284" s="202"/>
      <c r="N284" s="202"/>
      <c r="O284" s="202"/>
      <c r="P284" s="202"/>
      <c r="Q284" s="202"/>
      <c r="R284" s="202"/>
      <c r="S284" s="202"/>
      <c r="T284" s="202"/>
      <c r="U284" s="202"/>
      <c r="V284" s="203">
        <f t="shared" si="122"/>
        <v>0</v>
      </c>
    </row>
    <row r="285" spans="1:22" ht="51">
      <c r="A285" s="327"/>
      <c r="B285" s="329"/>
      <c r="C285" s="332"/>
      <c r="D285" s="335"/>
      <c r="E285" s="332"/>
      <c r="F285" s="332"/>
      <c r="G285" s="173" t="s">
        <v>918</v>
      </c>
      <c r="H285" s="271">
        <v>123452</v>
      </c>
      <c r="I285" s="200">
        <f t="shared" si="120"/>
        <v>0</v>
      </c>
      <c r="J285" s="200">
        <f t="shared" si="121"/>
        <v>0</v>
      </c>
      <c r="K285" s="201">
        <f t="shared" si="119"/>
        <v>0</v>
      </c>
      <c r="L285" s="202"/>
      <c r="M285" s="202"/>
      <c r="N285" s="202"/>
      <c r="O285" s="202"/>
      <c r="P285" s="202"/>
      <c r="Q285" s="202"/>
      <c r="R285" s="202"/>
      <c r="S285" s="202"/>
      <c r="T285" s="202"/>
      <c r="U285" s="202"/>
      <c r="V285" s="203">
        <f t="shared" si="122"/>
        <v>0</v>
      </c>
    </row>
    <row r="286" spans="1:22" ht="51">
      <c r="A286" s="327"/>
      <c r="B286" s="329"/>
      <c r="C286" s="332"/>
      <c r="D286" s="335"/>
      <c r="E286" s="332"/>
      <c r="F286" s="332"/>
      <c r="G286" s="174" t="s">
        <v>919</v>
      </c>
      <c r="H286" s="271">
        <v>123452</v>
      </c>
      <c r="I286" s="200">
        <f t="shared" si="120"/>
        <v>0</v>
      </c>
      <c r="J286" s="200">
        <f t="shared" si="121"/>
        <v>0</v>
      </c>
      <c r="K286" s="201">
        <f t="shared" si="119"/>
        <v>0</v>
      </c>
      <c r="L286" s="202"/>
      <c r="M286" s="202"/>
      <c r="N286" s="202"/>
      <c r="O286" s="202"/>
      <c r="P286" s="202"/>
      <c r="Q286" s="202"/>
      <c r="R286" s="202"/>
      <c r="S286" s="202"/>
      <c r="T286" s="202"/>
      <c r="U286" s="202"/>
      <c r="V286" s="203">
        <f t="shared" si="122"/>
        <v>0</v>
      </c>
    </row>
    <row r="287" spans="1:22" ht="51">
      <c r="A287" s="327"/>
      <c r="B287" s="329"/>
      <c r="C287" s="332"/>
      <c r="D287" s="336"/>
      <c r="E287" s="333"/>
      <c r="F287" s="333"/>
      <c r="G287" s="174" t="s">
        <v>920</v>
      </c>
      <c r="H287" s="271">
        <v>123452</v>
      </c>
      <c r="I287" s="200">
        <f t="shared" si="120"/>
        <v>0</v>
      </c>
      <c r="J287" s="200">
        <f t="shared" si="121"/>
        <v>0</v>
      </c>
      <c r="K287" s="201">
        <f t="shared" si="119"/>
        <v>0</v>
      </c>
      <c r="L287" s="202"/>
      <c r="M287" s="202"/>
      <c r="N287" s="202"/>
      <c r="O287" s="202"/>
      <c r="P287" s="202"/>
      <c r="Q287" s="202"/>
      <c r="R287" s="202"/>
      <c r="S287" s="202"/>
      <c r="T287" s="202"/>
      <c r="U287" s="202"/>
      <c r="V287" s="203">
        <f t="shared" si="122"/>
        <v>0</v>
      </c>
    </row>
    <row r="288" spans="1:22" ht="51">
      <c r="A288" s="327"/>
      <c r="B288" s="329"/>
      <c r="C288" s="332"/>
      <c r="D288" s="334" t="s">
        <v>180</v>
      </c>
      <c r="E288" s="331" t="s">
        <v>921</v>
      </c>
      <c r="F288" s="331" t="s">
        <v>287</v>
      </c>
      <c r="G288" s="174" t="s">
        <v>922</v>
      </c>
      <c r="H288" s="271">
        <v>123452</v>
      </c>
      <c r="I288" s="200">
        <f t="shared" si="120"/>
        <v>0</v>
      </c>
      <c r="J288" s="200">
        <f t="shared" si="121"/>
        <v>0</v>
      </c>
      <c r="K288" s="201">
        <f t="shared" si="119"/>
        <v>0</v>
      </c>
      <c r="L288" s="202"/>
      <c r="M288" s="202"/>
      <c r="N288" s="202"/>
      <c r="O288" s="202"/>
      <c r="P288" s="202"/>
      <c r="Q288" s="202"/>
      <c r="R288" s="202"/>
      <c r="S288" s="202"/>
      <c r="T288" s="202"/>
      <c r="U288" s="202"/>
      <c r="V288" s="203">
        <f t="shared" si="122"/>
        <v>0</v>
      </c>
    </row>
    <row r="289" spans="1:22" ht="51">
      <c r="A289" s="327"/>
      <c r="B289" s="329"/>
      <c r="C289" s="332"/>
      <c r="D289" s="335"/>
      <c r="E289" s="332"/>
      <c r="F289" s="332"/>
      <c r="G289" s="174" t="s">
        <v>923</v>
      </c>
      <c r="H289" s="271">
        <v>123452</v>
      </c>
      <c r="I289" s="200">
        <f t="shared" si="120"/>
        <v>0</v>
      </c>
      <c r="J289" s="200">
        <f t="shared" si="121"/>
        <v>0</v>
      </c>
      <c r="K289" s="201">
        <f t="shared" si="119"/>
        <v>0</v>
      </c>
      <c r="L289" s="202"/>
      <c r="M289" s="202"/>
      <c r="N289" s="202"/>
      <c r="O289" s="202"/>
      <c r="P289" s="202"/>
      <c r="Q289" s="202"/>
      <c r="R289" s="202"/>
      <c r="S289" s="202"/>
      <c r="T289" s="202"/>
      <c r="U289" s="202"/>
      <c r="V289" s="203">
        <f t="shared" si="122"/>
        <v>0</v>
      </c>
    </row>
    <row r="290" spans="1:22" ht="51">
      <c r="A290" s="327"/>
      <c r="B290" s="329"/>
      <c r="C290" s="332"/>
      <c r="D290" s="336"/>
      <c r="E290" s="333"/>
      <c r="F290" s="333"/>
      <c r="G290" s="174" t="s">
        <v>924</v>
      </c>
      <c r="H290" s="271">
        <v>123452</v>
      </c>
      <c r="I290" s="200">
        <f t="shared" si="120"/>
        <v>0</v>
      </c>
      <c r="J290" s="200">
        <f t="shared" si="121"/>
        <v>0</v>
      </c>
      <c r="K290" s="201">
        <f t="shared" si="119"/>
        <v>0</v>
      </c>
      <c r="L290" s="202"/>
      <c r="M290" s="202"/>
      <c r="N290" s="202"/>
      <c r="O290" s="202"/>
      <c r="P290" s="202"/>
      <c r="Q290" s="202"/>
      <c r="R290" s="202"/>
      <c r="S290" s="202"/>
      <c r="T290" s="202"/>
      <c r="U290" s="202"/>
      <c r="V290" s="203">
        <f t="shared" si="122"/>
        <v>0</v>
      </c>
    </row>
    <row r="291" spans="1:22" ht="63.75">
      <c r="A291" s="327"/>
      <c r="B291" s="329"/>
      <c r="C291" s="332"/>
      <c r="D291" s="334" t="s">
        <v>181</v>
      </c>
      <c r="E291" s="331" t="s">
        <v>925</v>
      </c>
      <c r="F291" s="331" t="s">
        <v>287</v>
      </c>
      <c r="G291" s="174" t="s">
        <v>926</v>
      </c>
      <c r="H291" s="271">
        <v>123452</v>
      </c>
      <c r="I291" s="200">
        <f t="shared" si="120"/>
        <v>0</v>
      </c>
      <c r="J291" s="200">
        <f t="shared" si="121"/>
        <v>0</v>
      </c>
      <c r="K291" s="201">
        <f t="shared" si="119"/>
        <v>0</v>
      </c>
      <c r="L291" s="202"/>
      <c r="M291" s="202"/>
      <c r="N291" s="202"/>
      <c r="O291" s="202"/>
      <c r="P291" s="202"/>
      <c r="Q291" s="202"/>
      <c r="R291" s="202"/>
      <c r="S291" s="202"/>
      <c r="T291" s="202"/>
      <c r="U291" s="202"/>
      <c r="V291" s="203">
        <f t="shared" si="122"/>
        <v>0</v>
      </c>
    </row>
    <row r="292" spans="1:22" ht="38.25">
      <c r="A292" s="327"/>
      <c r="B292" s="329"/>
      <c r="C292" s="332"/>
      <c r="D292" s="335"/>
      <c r="E292" s="332"/>
      <c r="F292" s="332"/>
      <c r="G292" s="174" t="s">
        <v>927</v>
      </c>
      <c r="H292" s="271">
        <v>123452</v>
      </c>
      <c r="I292" s="200">
        <f t="shared" si="120"/>
        <v>0</v>
      </c>
      <c r="J292" s="200">
        <f t="shared" si="121"/>
        <v>0</v>
      </c>
      <c r="K292" s="201">
        <f t="shared" si="119"/>
        <v>0</v>
      </c>
      <c r="L292" s="202"/>
      <c r="M292" s="202"/>
      <c r="N292" s="202"/>
      <c r="O292" s="202"/>
      <c r="P292" s="202"/>
      <c r="Q292" s="202"/>
      <c r="R292" s="202"/>
      <c r="S292" s="202"/>
      <c r="T292" s="202"/>
      <c r="U292" s="202"/>
      <c r="V292" s="203">
        <f t="shared" si="122"/>
        <v>0</v>
      </c>
    </row>
    <row r="293" spans="1:22" ht="63.75">
      <c r="A293" s="327"/>
      <c r="B293" s="329"/>
      <c r="C293" s="332"/>
      <c r="D293" s="335"/>
      <c r="E293" s="332"/>
      <c r="F293" s="332"/>
      <c r="G293" s="174" t="s">
        <v>928</v>
      </c>
      <c r="H293" s="271">
        <v>123452</v>
      </c>
      <c r="I293" s="200">
        <f t="shared" si="120"/>
        <v>0</v>
      </c>
      <c r="J293" s="200">
        <f t="shared" si="121"/>
        <v>0</v>
      </c>
      <c r="K293" s="201">
        <f t="shared" si="119"/>
        <v>0</v>
      </c>
      <c r="L293" s="202"/>
      <c r="M293" s="202"/>
      <c r="N293" s="202"/>
      <c r="O293" s="202"/>
      <c r="P293" s="202"/>
      <c r="Q293" s="202"/>
      <c r="R293" s="202"/>
      <c r="S293" s="202"/>
      <c r="T293" s="202"/>
      <c r="U293" s="202"/>
      <c r="V293" s="203">
        <f t="shared" si="122"/>
        <v>0</v>
      </c>
    </row>
    <row r="294" spans="1:22" ht="38.25">
      <c r="A294" s="327"/>
      <c r="B294" s="329"/>
      <c r="C294" s="332"/>
      <c r="D294" s="335"/>
      <c r="E294" s="332"/>
      <c r="F294" s="332"/>
      <c r="G294" s="174" t="s">
        <v>929</v>
      </c>
      <c r="H294" s="271">
        <v>123452</v>
      </c>
      <c r="I294" s="200">
        <f t="shared" si="120"/>
        <v>0</v>
      </c>
      <c r="J294" s="200">
        <f t="shared" si="121"/>
        <v>0</v>
      </c>
      <c r="K294" s="201">
        <f t="shared" si="119"/>
        <v>0</v>
      </c>
      <c r="L294" s="202"/>
      <c r="M294" s="202"/>
      <c r="N294" s="202"/>
      <c r="O294" s="202"/>
      <c r="P294" s="202"/>
      <c r="Q294" s="202"/>
      <c r="R294" s="202"/>
      <c r="S294" s="202"/>
      <c r="T294" s="202"/>
      <c r="U294" s="202"/>
      <c r="V294" s="203">
        <f t="shared" si="122"/>
        <v>0</v>
      </c>
    </row>
    <row r="295" spans="1:22" ht="63.75">
      <c r="A295" s="327"/>
      <c r="B295" s="329"/>
      <c r="C295" s="332"/>
      <c r="D295" s="335"/>
      <c r="E295" s="332"/>
      <c r="F295" s="332"/>
      <c r="G295" s="174" t="s">
        <v>930</v>
      </c>
      <c r="H295" s="271">
        <v>123452</v>
      </c>
      <c r="I295" s="200">
        <f t="shared" si="120"/>
        <v>0</v>
      </c>
      <c r="J295" s="200">
        <f t="shared" si="121"/>
        <v>0</v>
      </c>
      <c r="K295" s="201">
        <f t="shared" si="119"/>
        <v>0</v>
      </c>
      <c r="L295" s="202"/>
      <c r="M295" s="202"/>
      <c r="N295" s="202"/>
      <c r="O295" s="202"/>
      <c r="P295" s="202"/>
      <c r="Q295" s="202"/>
      <c r="R295" s="202"/>
      <c r="S295" s="202"/>
      <c r="T295" s="202"/>
      <c r="U295" s="202"/>
      <c r="V295" s="203">
        <f t="shared" si="122"/>
        <v>0</v>
      </c>
    </row>
    <row r="296" spans="1:22" ht="51">
      <c r="A296" s="327"/>
      <c r="B296" s="329"/>
      <c r="C296" s="332"/>
      <c r="D296" s="335"/>
      <c r="E296" s="332"/>
      <c r="F296" s="332"/>
      <c r="G296" s="174" t="s">
        <v>931</v>
      </c>
      <c r="H296" s="271">
        <v>123452</v>
      </c>
      <c r="I296" s="200">
        <f t="shared" si="120"/>
        <v>0</v>
      </c>
      <c r="J296" s="200">
        <f t="shared" si="121"/>
        <v>0</v>
      </c>
      <c r="K296" s="201">
        <f t="shared" si="119"/>
        <v>0</v>
      </c>
      <c r="L296" s="202"/>
      <c r="M296" s="202"/>
      <c r="N296" s="202"/>
      <c r="O296" s="202"/>
      <c r="P296" s="202"/>
      <c r="Q296" s="202"/>
      <c r="R296" s="202"/>
      <c r="S296" s="202"/>
      <c r="T296" s="202"/>
      <c r="U296" s="202"/>
      <c r="V296" s="203">
        <f t="shared" si="122"/>
        <v>0</v>
      </c>
    </row>
    <row r="297" spans="1:22" ht="63.75">
      <c r="A297" s="327"/>
      <c r="B297" s="329"/>
      <c r="C297" s="332"/>
      <c r="D297" s="335"/>
      <c r="E297" s="332"/>
      <c r="F297" s="332"/>
      <c r="G297" s="174" t="s">
        <v>932</v>
      </c>
      <c r="H297" s="271">
        <v>123452</v>
      </c>
      <c r="I297" s="200">
        <f t="shared" si="120"/>
        <v>0</v>
      </c>
      <c r="J297" s="200">
        <f t="shared" si="121"/>
        <v>0</v>
      </c>
      <c r="K297" s="201">
        <f t="shared" si="119"/>
        <v>0</v>
      </c>
      <c r="L297" s="202"/>
      <c r="M297" s="202"/>
      <c r="N297" s="202"/>
      <c r="O297" s="202"/>
      <c r="P297" s="202"/>
      <c r="Q297" s="202"/>
      <c r="R297" s="202"/>
      <c r="S297" s="202"/>
      <c r="T297" s="202"/>
      <c r="U297" s="202"/>
      <c r="V297" s="203">
        <f t="shared" si="122"/>
        <v>0</v>
      </c>
    </row>
    <row r="298" spans="1:22" ht="89.25">
      <c r="A298" s="327"/>
      <c r="B298" s="329"/>
      <c r="C298" s="332"/>
      <c r="D298" s="335"/>
      <c r="E298" s="332"/>
      <c r="F298" s="332"/>
      <c r="G298" s="174" t="s">
        <v>933</v>
      </c>
      <c r="H298" s="271">
        <v>123452</v>
      </c>
      <c r="I298" s="200">
        <f t="shared" si="120"/>
        <v>0</v>
      </c>
      <c r="J298" s="200">
        <f t="shared" si="121"/>
        <v>0</v>
      </c>
      <c r="K298" s="201">
        <f t="shared" si="119"/>
        <v>0</v>
      </c>
      <c r="L298" s="202"/>
      <c r="M298" s="202"/>
      <c r="N298" s="202"/>
      <c r="O298" s="202"/>
      <c r="P298" s="202"/>
      <c r="Q298" s="202"/>
      <c r="R298" s="202"/>
      <c r="S298" s="202"/>
      <c r="T298" s="202"/>
      <c r="U298" s="202"/>
      <c r="V298" s="203">
        <f t="shared" si="122"/>
        <v>0</v>
      </c>
    </row>
    <row r="299" spans="1:22" ht="76.5">
      <c r="A299" s="327"/>
      <c r="B299" s="329"/>
      <c r="C299" s="332"/>
      <c r="D299" s="335"/>
      <c r="E299" s="332"/>
      <c r="F299" s="332"/>
      <c r="G299" s="174" t="s">
        <v>934</v>
      </c>
      <c r="H299" s="271">
        <v>123452</v>
      </c>
      <c r="I299" s="200">
        <f t="shared" si="120"/>
        <v>0</v>
      </c>
      <c r="J299" s="200">
        <f t="shared" si="121"/>
        <v>0</v>
      </c>
      <c r="K299" s="201">
        <f t="shared" si="119"/>
        <v>0</v>
      </c>
      <c r="L299" s="202"/>
      <c r="M299" s="202"/>
      <c r="N299" s="202"/>
      <c r="O299" s="202"/>
      <c r="P299" s="202"/>
      <c r="Q299" s="202"/>
      <c r="R299" s="202"/>
      <c r="S299" s="202"/>
      <c r="T299" s="202"/>
      <c r="U299" s="202"/>
      <c r="V299" s="203">
        <f t="shared" si="122"/>
        <v>0</v>
      </c>
    </row>
    <row r="300" spans="1:22" ht="51">
      <c r="A300" s="327"/>
      <c r="B300" s="329"/>
      <c r="C300" s="332"/>
      <c r="D300" s="335"/>
      <c r="E300" s="332"/>
      <c r="F300" s="332"/>
      <c r="G300" s="174" t="s">
        <v>935</v>
      </c>
      <c r="H300" s="271">
        <v>123452</v>
      </c>
      <c r="I300" s="200">
        <f t="shared" si="120"/>
        <v>0</v>
      </c>
      <c r="J300" s="200">
        <f t="shared" si="121"/>
        <v>0</v>
      </c>
      <c r="K300" s="201">
        <f t="shared" si="119"/>
        <v>0</v>
      </c>
      <c r="L300" s="202"/>
      <c r="M300" s="202"/>
      <c r="N300" s="202"/>
      <c r="O300" s="202"/>
      <c r="P300" s="202"/>
      <c r="Q300" s="202"/>
      <c r="R300" s="202"/>
      <c r="S300" s="202"/>
      <c r="T300" s="202"/>
      <c r="U300" s="202"/>
      <c r="V300" s="203">
        <f t="shared" si="122"/>
        <v>0</v>
      </c>
    </row>
    <row r="301" spans="1:22" ht="38.25">
      <c r="A301" s="327"/>
      <c r="B301" s="329"/>
      <c r="C301" s="332"/>
      <c r="D301" s="335"/>
      <c r="E301" s="332"/>
      <c r="F301" s="332"/>
      <c r="G301" s="174" t="s">
        <v>936</v>
      </c>
      <c r="H301" s="271">
        <v>123452</v>
      </c>
      <c r="I301" s="200">
        <f t="shared" si="120"/>
        <v>0</v>
      </c>
      <c r="J301" s="200">
        <f t="shared" si="121"/>
        <v>0</v>
      </c>
      <c r="K301" s="201">
        <f t="shared" si="119"/>
        <v>0</v>
      </c>
      <c r="L301" s="202"/>
      <c r="M301" s="202"/>
      <c r="N301" s="202"/>
      <c r="O301" s="202"/>
      <c r="P301" s="202"/>
      <c r="Q301" s="202"/>
      <c r="R301" s="202"/>
      <c r="S301" s="202"/>
      <c r="T301" s="202"/>
      <c r="U301" s="202"/>
      <c r="V301" s="203">
        <f t="shared" si="122"/>
        <v>0</v>
      </c>
    </row>
    <row r="302" spans="1:22" ht="63.75">
      <c r="A302" s="327"/>
      <c r="B302" s="329"/>
      <c r="C302" s="332"/>
      <c r="D302" s="335"/>
      <c r="E302" s="332"/>
      <c r="F302" s="332"/>
      <c r="G302" s="174" t="s">
        <v>937</v>
      </c>
      <c r="H302" s="271">
        <v>123452</v>
      </c>
      <c r="I302" s="200">
        <f t="shared" si="120"/>
        <v>0</v>
      </c>
      <c r="J302" s="200">
        <f t="shared" si="121"/>
        <v>0</v>
      </c>
      <c r="K302" s="201">
        <f t="shared" si="119"/>
        <v>0</v>
      </c>
      <c r="L302" s="202"/>
      <c r="M302" s="202"/>
      <c r="N302" s="202"/>
      <c r="O302" s="202"/>
      <c r="P302" s="202"/>
      <c r="Q302" s="202"/>
      <c r="R302" s="202"/>
      <c r="S302" s="202"/>
      <c r="T302" s="202"/>
      <c r="U302" s="202"/>
      <c r="V302" s="203">
        <f t="shared" si="122"/>
        <v>0</v>
      </c>
    </row>
    <row r="303" spans="1:22" ht="51">
      <c r="A303" s="327"/>
      <c r="B303" s="329"/>
      <c r="C303" s="332"/>
      <c r="D303" s="335"/>
      <c r="E303" s="332"/>
      <c r="F303" s="332"/>
      <c r="G303" s="174" t="s">
        <v>938</v>
      </c>
      <c r="H303" s="271">
        <v>123452</v>
      </c>
      <c r="I303" s="200">
        <f t="shared" si="120"/>
        <v>0</v>
      </c>
      <c r="J303" s="200">
        <f t="shared" si="121"/>
        <v>0</v>
      </c>
      <c r="K303" s="201">
        <f t="shared" si="119"/>
        <v>0</v>
      </c>
      <c r="L303" s="202"/>
      <c r="M303" s="202"/>
      <c r="N303" s="202"/>
      <c r="O303" s="202"/>
      <c r="P303" s="202"/>
      <c r="Q303" s="202"/>
      <c r="R303" s="202"/>
      <c r="S303" s="202"/>
      <c r="T303" s="202"/>
      <c r="U303" s="202"/>
      <c r="V303" s="203">
        <f t="shared" si="122"/>
        <v>0</v>
      </c>
    </row>
    <row r="304" spans="1:22" ht="38.25">
      <c r="A304" s="327"/>
      <c r="B304" s="329"/>
      <c r="C304" s="332"/>
      <c r="D304" s="335"/>
      <c r="E304" s="332"/>
      <c r="F304" s="332"/>
      <c r="G304" s="174" t="s">
        <v>939</v>
      </c>
      <c r="H304" s="271">
        <v>123452</v>
      </c>
      <c r="I304" s="200">
        <f t="shared" si="120"/>
        <v>0</v>
      </c>
      <c r="J304" s="200">
        <f t="shared" si="121"/>
        <v>0</v>
      </c>
      <c r="K304" s="201">
        <f t="shared" si="119"/>
        <v>0</v>
      </c>
      <c r="L304" s="202"/>
      <c r="M304" s="202"/>
      <c r="N304" s="202"/>
      <c r="O304" s="202"/>
      <c r="P304" s="202"/>
      <c r="Q304" s="202"/>
      <c r="R304" s="202"/>
      <c r="S304" s="202"/>
      <c r="T304" s="202"/>
      <c r="U304" s="202"/>
      <c r="V304" s="203">
        <f t="shared" si="122"/>
        <v>0</v>
      </c>
    </row>
    <row r="305" spans="1:22" ht="38.25">
      <c r="A305" s="327"/>
      <c r="B305" s="329"/>
      <c r="C305" s="332"/>
      <c r="D305" s="335"/>
      <c r="E305" s="332"/>
      <c r="F305" s="332"/>
      <c r="G305" s="174" t="s">
        <v>940</v>
      </c>
      <c r="H305" s="271">
        <v>123452</v>
      </c>
      <c r="I305" s="200">
        <f t="shared" si="120"/>
        <v>0</v>
      </c>
      <c r="J305" s="200">
        <f t="shared" si="121"/>
        <v>0</v>
      </c>
      <c r="K305" s="201">
        <f t="shared" si="119"/>
        <v>0</v>
      </c>
      <c r="L305" s="202"/>
      <c r="M305" s="202"/>
      <c r="N305" s="202"/>
      <c r="O305" s="202"/>
      <c r="P305" s="202"/>
      <c r="Q305" s="202"/>
      <c r="R305" s="202"/>
      <c r="S305" s="202"/>
      <c r="T305" s="202"/>
      <c r="U305" s="202"/>
      <c r="V305" s="203">
        <f t="shared" si="122"/>
        <v>0</v>
      </c>
    </row>
    <row r="306" spans="1:22" ht="38.25">
      <c r="A306" s="327"/>
      <c r="B306" s="329"/>
      <c r="C306" s="332"/>
      <c r="D306" s="335"/>
      <c r="E306" s="332"/>
      <c r="F306" s="332"/>
      <c r="G306" s="174" t="s">
        <v>941</v>
      </c>
      <c r="H306" s="271">
        <v>123452</v>
      </c>
      <c r="I306" s="200">
        <f t="shared" si="120"/>
        <v>0</v>
      </c>
      <c r="J306" s="200">
        <f t="shared" si="121"/>
        <v>0</v>
      </c>
      <c r="K306" s="201">
        <f t="shared" si="119"/>
        <v>0</v>
      </c>
      <c r="L306" s="202"/>
      <c r="M306" s="202"/>
      <c r="N306" s="202"/>
      <c r="O306" s="202"/>
      <c r="P306" s="202"/>
      <c r="Q306" s="202"/>
      <c r="R306" s="202"/>
      <c r="S306" s="202"/>
      <c r="T306" s="202"/>
      <c r="U306" s="202"/>
      <c r="V306" s="203">
        <f t="shared" si="122"/>
        <v>0</v>
      </c>
    </row>
    <row r="307" spans="1:22" ht="25.5">
      <c r="A307" s="327"/>
      <c r="B307" s="329"/>
      <c r="C307" s="332"/>
      <c r="D307" s="335"/>
      <c r="E307" s="332"/>
      <c r="F307" s="332"/>
      <c r="G307" s="174" t="s">
        <v>942</v>
      </c>
      <c r="H307" s="271">
        <v>123452</v>
      </c>
      <c r="I307" s="200">
        <f t="shared" si="120"/>
        <v>0</v>
      </c>
      <c r="J307" s="200">
        <f t="shared" si="121"/>
        <v>0</v>
      </c>
      <c r="K307" s="201">
        <f t="shared" si="119"/>
        <v>0</v>
      </c>
      <c r="L307" s="202"/>
      <c r="M307" s="202"/>
      <c r="N307" s="202"/>
      <c r="O307" s="202"/>
      <c r="P307" s="202"/>
      <c r="Q307" s="202"/>
      <c r="R307" s="202"/>
      <c r="S307" s="202"/>
      <c r="T307" s="202"/>
      <c r="U307" s="202"/>
      <c r="V307" s="203">
        <f t="shared" si="122"/>
        <v>0</v>
      </c>
    </row>
    <row r="308" spans="1:22" ht="51">
      <c r="A308" s="327"/>
      <c r="B308" s="329"/>
      <c r="C308" s="332"/>
      <c r="D308" s="336"/>
      <c r="E308" s="333"/>
      <c r="F308" s="333"/>
      <c r="G308" s="174" t="s">
        <v>943</v>
      </c>
      <c r="H308" s="271">
        <v>123452</v>
      </c>
      <c r="I308" s="200">
        <f t="shared" si="120"/>
        <v>0</v>
      </c>
      <c r="J308" s="200">
        <f t="shared" si="121"/>
        <v>0</v>
      </c>
      <c r="K308" s="201">
        <f t="shared" si="119"/>
        <v>0</v>
      </c>
      <c r="L308" s="202"/>
      <c r="M308" s="202"/>
      <c r="N308" s="202"/>
      <c r="O308" s="202"/>
      <c r="P308" s="202"/>
      <c r="Q308" s="202"/>
      <c r="R308" s="202"/>
      <c r="S308" s="202"/>
      <c r="T308" s="202"/>
      <c r="U308" s="202"/>
      <c r="V308" s="203">
        <f t="shared" si="122"/>
        <v>0</v>
      </c>
    </row>
    <row r="309" spans="1:22" ht="76.5">
      <c r="A309" s="327"/>
      <c r="B309" s="329"/>
      <c r="C309" s="332"/>
      <c r="D309" s="175" t="s">
        <v>182</v>
      </c>
      <c r="E309" s="174" t="s">
        <v>944</v>
      </c>
      <c r="F309" s="174" t="s">
        <v>287</v>
      </c>
      <c r="G309" s="174" t="s">
        <v>945</v>
      </c>
      <c r="H309" s="271">
        <v>123452</v>
      </c>
      <c r="I309" s="200">
        <f t="shared" si="120"/>
        <v>0</v>
      </c>
      <c r="J309" s="200">
        <f t="shared" si="121"/>
        <v>0</v>
      </c>
      <c r="K309" s="201">
        <f t="shared" si="119"/>
        <v>0</v>
      </c>
      <c r="L309" s="202"/>
      <c r="M309" s="202"/>
      <c r="N309" s="202"/>
      <c r="O309" s="202"/>
      <c r="P309" s="202"/>
      <c r="Q309" s="202"/>
      <c r="R309" s="202"/>
      <c r="S309" s="202"/>
      <c r="T309" s="202"/>
      <c r="U309" s="202"/>
      <c r="V309" s="203">
        <f t="shared" si="122"/>
        <v>0</v>
      </c>
    </row>
    <row r="310" spans="1:22" ht="38.25">
      <c r="A310" s="327"/>
      <c r="B310" s="329"/>
      <c r="C310" s="332"/>
      <c r="D310" s="334" t="s">
        <v>946</v>
      </c>
      <c r="E310" s="331" t="s">
        <v>947</v>
      </c>
      <c r="F310" s="331" t="s">
        <v>287</v>
      </c>
      <c r="G310" s="174" t="s">
        <v>948</v>
      </c>
      <c r="H310" s="271">
        <v>123452</v>
      </c>
      <c r="I310" s="200">
        <f t="shared" si="120"/>
        <v>0</v>
      </c>
      <c r="J310" s="200">
        <f t="shared" si="121"/>
        <v>0</v>
      </c>
      <c r="K310" s="201">
        <f t="shared" si="119"/>
        <v>0</v>
      </c>
      <c r="L310" s="202"/>
      <c r="M310" s="202"/>
      <c r="N310" s="202"/>
      <c r="O310" s="202"/>
      <c r="P310" s="202"/>
      <c r="Q310" s="202"/>
      <c r="R310" s="202"/>
      <c r="S310" s="202"/>
      <c r="T310" s="202"/>
      <c r="U310" s="202"/>
      <c r="V310" s="203">
        <f t="shared" si="122"/>
        <v>0</v>
      </c>
    </row>
    <row r="311" spans="1:22" ht="89.25">
      <c r="A311" s="327"/>
      <c r="B311" s="329"/>
      <c r="C311" s="332"/>
      <c r="D311" s="335"/>
      <c r="E311" s="332"/>
      <c r="F311" s="332"/>
      <c r="G311" s="174" t="s">
        <v>949</v>
      </c>
      <c r="H311" s="271">
        <v>123452</v>
      </c>
      <c r="I311" s="200">
        <f t="shared" si="120"/>
        <v>0</v>
      </c>
      <c r="J311" s="200">
        <f t="shared" si="121"/>
        <v>0</v>
      </c>
      <c r="K311" s="201">
        <f t="shared" si="119"/>
        <v>0</v>
      </c>
      <c r="L311" s="202"/>
      <c r="M311" s="202"/>
      <c r="N311" s="202"/>
      <c r="O311" s="202"/>
      <c r="P311" s="202"/>
      <c r="Q311" s="202"/>
      <c r="R311" s="202"/>
      <c r="S311" s="202"/>
      <c r="T311" s="202"/>
      <c r="U311" s="202"/>
      <c r="V311" s="203">
        <f t="shared" si="122"/>
        <v>0</v>
      </c>
    </row>
    <row r="312" spans="1:22" ht="102">
      <c r="A312" s="327"/>
      <c r="B312" s="329"/>
      <c r="C312" s="332"/>
      <c r="D312" s="335"/>
      <c r="E312" s="332"/>
      <c r="F312" s="332"/>
      <c r="G312" s="174" t="s">
        <v>950</v>
      </c>
      <c r="H312" s="271">
        <v>123452</v>
      </c>
      <c r="I312" s="200">
        <f t="shared" si="120"/>
        <v>0</v>
      </c>
      <c r="J312" s="200">
        <f t="shared" si="121"/>
        <v>0</v>
      </c>
      <c r="K312" s="201">
        <f t="shared" si="119"/>
        <v>0</v>
      </c>
      <c r="L312" s="202"/>
      <c r="M312" s="202"/>
      <c r="N312" s="202"/>
      <c r="O312" s="202"/>
      <c r="P312" s="202"/>
      <c r="Q312" s="202"/>
      <c r="R312" s="202"/>
      <c r="S312" s="202"/>
      <c r="T312" s="202"/>
      <c r="U312" s="202"/>
      <c r="V312" s="203">
        <f t="shared" si="122"/>
        <v>0</v>
      </c>
    </row>
    <row r="313" spans="1:22" ht="89.25">
      <c r="A313" s="327"/>
      <c r="B313" s="329"/>
      <c r="C313" s="332"/>
      <c r="D313" s="335"/>
      <c r="E313" s="332"/>
      <c r="F313" s="332"/>
      <c r="G313" s="174" t="s">
        <v>951</v>
      </c>
      <c r="H313" s="271">
        <v>123452</v>
      </c>
      <c r="I313" s="200">
        <f t="shared" si="120"/>
        <v>0</v>
      </c>
      <c r="J313" s="200">
        <f t="shared" si="121"/>
        <v>0</v>
      </c>
      <c r="K313" s="201">
        <f t="shared" si="119"/>
        <v>0</v>
      </c>
      <c r="L313" s="202"/>
      <c r="M313" s="202"/>
      <c r="N313" s="202"/>
      <c r="O313" s="202"/>
      <c r="P313" s="202"/>
      <c r="Q313" s="202"/>
      <c r="R313" s="202"/>
      <c r="S313" s="202"/>
      <c r="T313" s="202"/>
      <c r="U313" s="202"/>
      <c r="V313" s="203">
        <f t="shared" si="122"/>
        <v>0</v>
      </c>
    </row>
    <row r="314" spans="1:22" ht="102">
      <c r="A314" s="327"/>
      <c r="B314" s="329"/>
      <c r="C314" s="332"/>
      <c r="D314" s="335"/>
      <c r="E314" s="332"/>
      <c r="F314" s="332"/>
      <c r="G314" s="174" t="s">
        <v>952</v>
      </c>
      <c r="H314" s="271">
        <v>123452</v>
      </c>
      <c r="I314" s="200">
        <f t="shared" si="120"/>
        <v>0</v>
      </c>
      <c r="J314" s="200">
        <f t="shared" si="121"/>
        <v>0</v>
      </c>
      <c r="K314" s="201">
        <f t="shared" si="119"/>
        <v>0</v>
      </c>
      <c r="L314" s="202"/>
      <c r="M314" s="202"/>
      <c r="N314" s="202"/>
      <c r="O314" s="202"/>
      <c r="P314" s="202"/>
      <c r="Q314" s="202"/>
      <c r="R314" s="202"/>
      <c r="S314" s="202"/>
      <c r="T314" s="202"/>
      <c r="U314" s="202"/>
      <c r="V314" s="203">
        <f t="shared" si="122"/>
        <v>0</v>
      </c>
    </row>
    <row r="315" spans="1:22" ht="89.25">
      <c r="A315" s="327"/>
      <c r="B315" s="329"/>
      <c r="C315" s="332"/>
      <c r="D315" s="335"/>
      <c r="E315" s="332"/>
      <c r="F315" s="332"/>
      <c r="G315" s="174" t="s">
        <v>953</v>
      </c>
      <c r="H315" s="271">
        <v>123452</v>
      </c>
      <c r="I315" s="200">
        <f t="shared" si="120"/>
        <v>0</v>
      </c>
      <c r="J315" s="200">
        <f t="shared" si="121"/>
        <v>0</v>
      </c>
      <c r="K315" s="201">
        <f t="shared" si="119"/>
        <v>0</v>
      </c>
      <c r="L315" s="202"/>
      <c r="M315" s="202"/>
      <c r="N315" s="202"/>
      <c r="O315" s="202"/>
      <c r="P315" s="202"/>
      <c r="Q315" s="202"/>
      <c r="R315" s="202"/>
      <c r="S315" s="202"/>
      <c r="T315" s="202"/>
      <c r="U315" s="202"/>
      <c r="V315" s="203">
        <f t="shared" si="122"/>
        <v>0</v>
      </c>
    </row>
    <row r="316" spans="1:22" ht="102">
      <c r="A316" s="327"/>
      <c r="B316" s="329"/>
      <c r="C316" s="332"/>
      <c r="D316" s="335"/>
      <c r="E316" s="332"/>
      <c r="F316" s="332"/>
      <c r="G316" s="174" t="s">
        <v>954</v>
      </c>
      <c r="H316" s="271">
        <v>123452</v>
      </c>
      <c r="I316" s="200">
        <f t="shared" si="120"/>
        <v>0</v>
      </c>
      <c r="J316" s="200">
        <f t="shared" si="121"/>
        <v>0</v>
      </c>
      <c r="K316" s="201">
        <f t="shared" si="119"/>
        <v>0</v>
      </c>
      <c r="L316" s="202"/>
      <c r="M316" s="202"/>
      <c r="N316" s="202"/>
      <c r="O316" s="202"/>
      <c r="P316" s="202"/>
      <c r="Q316" s="202"/>
      <c r="R316" s="202"/>
      <c r="S316" s="202"/>
      <c r="T316" s="202"/>
      <c r="U316" s="202"/>
      <c r="V316" s="203">
        <f t="shared" si="122"/>
        <v>0</v>
      </c>
    </row>
    <row r="317" spans="1:22" ht="89.25">
      <c r="A317" s="327"/>
      <c r="B317" s="329"/>
      <c r="C317" s="332"/>
      <c r="D317" s="335"/>
      <c r="E317" s="332"/>
      <c r="F317" s="332"/>
      <c r="G317" s="174" t="s">
        <v>955</v>
      </c>
      <c r="H317" s="271">
        <v>123452</v>
      </c>
      <c r="I317" s="200">
        <f t="shared" si="120"/>
        <v>0</v>
      </c>
      <c r="J317" s="200">
        <f t="shared" si="121"/>
        <v>0</v>
      </c>
      <c r="K317" s="201">
        <f t="shared" si="119"/>
        <v>0</v>
      </c>
      <c r="L317" s="202"/>
      <c r="M317" s="202"/>
      <c r="N317" s="202"/>
      <c r="O317" s="202"/>
      <c r="P317" s="202"/>
      <c r="Q317" s="202"/>
      <c r="R317" s="202"/>
      <c r="S317" s="202"/>
      <c r="T317" s="202"/>
      <c r="U317" s="202"/>
      <c r="V317" s="203">
        <f t="shared" si="122"/>
        <v>0</v>
      </c>
    </row>
    <row r="318" spans="1:22" ht="89.25">
      <c r="A318" s="327"/>
      <c r="B318" s="329"/>
      <c r="C318" s="332"/>
      <c r="D318" s="335"/>
      <c r="E318" s="333"/>
      <c r="F318" s="333"/>
      <c r="G318" s="174" t="s">
        <v>956</v>
      </c>
      <c r="H318" s="271">
        <v>123452</v>
      </c>
      <c r="I318" s="200">
        <f t="shared" si="120"/>
        <v>0</v>
      </c>
      <c r="J318" s="200">
        <f t="shared" si="121"/>
        <v>0</v>
      </c>
      <c r="K318" s="201">
        <f t="shared" si="119"/>
        <v>0</v>
      </c>
      <c r="L318" s="202"/>
      <c r="M318" s="202"/>
      <c r="N318" s="202"/>
      <c r="O318" s="202"/>
      <c r="P318" s="202"/>
      <c r="Q318" s="202"/>
      <c r="R318" s="202"/>
      <c r="S318" s="202"/>
      <c r="T318" s="202"/>
      <c r="U318" s="202"/>
      <c r="V318" s="203">
        <f t="shared" si="122"/>
        <v>0</v>
      </c>
    </row>
    <row r="319" spans="1:22" ht="102">
      <c r="A319" s="327"/>
      <c r="B319" s="329"/>
      <c r="C319" s="332"/>
      <c r="D319" s="335"/>
      <c r="E319" s="174" t="s">
        <v>957</v>
      </c>
      <c r="F319" s="331" t="s">
        <v>287</v>
      </c>
      <c r="G319" s="174" t="s">
        <v>958</v>
      </c>
      <c r="H319" s="271">
        <v>123452</v>
      </c>
      <c r="I319" s="200">
        <f t="shared" si="120"/>
        <v>0</v>
      </c>
      <c r="J319" s="200">
        <f t="shared" si="121"/>
        <v>0</v>
      </c>
      <c r="K319" s="201">
        <f t="shared" si="119"/>
        <v>0</v>
      </c>
      <c r="L319" s="202"/>
      <c r="M319" s="202"/>
      <c r="N319" s="202"/>
      <c r="O319" s="202"/>
      <c r="P319" s="202"/>
      <c r="Q319" s="202"/>
      <c r="R319" s="202"/>
      <c r="S319" s="202"/>
      <c r="T319" s="202"/>
      <c r="U319" s="202"/>
      <c r="V319" s="203">
        <f t="shared" si="122"/>
        <v>0</v>
      </c>
    </row>
    <row r="320" spans="1:22" ht="51">
      <c r="A320" s="327"/>
      <c r="B320" s="329"/>
      <c r="C320" s="332"/>
      <c r="D320" s="335"/>
      <c r="E320" s="334"/>
      <c r="F320" s="332"/>
      <c r="G320" s="174" t="s">
        <v>959</v>
      </c>
      <c r="H320" s="271">
        <v>123452</v>
      </c>
      <c r="I320" s="200">
        <f t="shared" si="120"/>
        <v>0</v>
      </c>
      <c r="J320" s="200">
        <f t="shared" si="121"/>
        <v>0</v>
      </c>
      <c r="K320" s="201">
        <f t="shared" si="119"/>
        <v>0</v>
      </c>
      <c r="L320" s="202"/>
      <c r="M320" s="202"/>
      <c r="N320" s="202"/>
      <c r="O320" s="202"/>
      <c r="P320" s="202"/>
      <c r="Q320" s="202"/>
      <c r="R320" s="202"/>
      <c r="S320" s="202"/>
      <c r="T320" s="202"/>
      <c r="U320" s="202"/>
      <c r="V320" s="203">
        <f t="shared" si="122"/>
        <v>0</v>
      </c>
    </row>
    <row r="321" spans="1:22" ht="38.25">
      <c r="A321" s="327"/>
      <c r="B321" s="329"/>
      <c r="C321" s="332"/>
      <c r="D321" s="335"/>
      <c r="E321" s="335"/>
      <c r="F321" s="332"/>
      <c r="G321" s="174" t="s">
        <v>960</v>
      </c>
      <c r="H321" s="271">
        <v>123452</v>
      </c>
      <c r="I321" s="200">
        <f t="shared" si="120"/>
        <v>0</v>
      </c>
      <c r="J321" s="200">
        <f t="shared" si="121"/>
        <v>0</v>
      </c>
      <c r="K321" s="201">
        <f t="shared" si="119"/>
        <v>0</v>
      </c>
      <c r="L321" s="202"/>
      <c r="M321" s="202"/>
      <c r="N321" s="202"/>
      <c r="O321" s="202"/>
      <c r="P321" s="202"/>
      <c r="Q321" s="202"/>
      <c r="R321" s="202"/>
      <c r="S321" s="202"/>
      <c r="T321" s="202"/>
      <c r="U321" s="202"/>
      <c r="V321" s="203">
        <f t="shared" si="122"/>
        <v>0</v>
      </c>
    </row>
    <row r="322" spans="1:22" ht="38.25">
      <c r="A322" s="327"/>
      <c r="B322" s="329"/>
      <c r="C322" s="332"/>
      <c r="D322" s="335"/>
      <c r="E322" s="335"/>
      <c r="F322" s="332"/>
      <c r="G322" s="174" t="s">
        <v>961</v>
      </c>
      <c r="H322" s="271">
        <v>123452</v>
      </c>
      <c r="I322" s="200">
        <f t="shared" si="120"/>
        <v>0</v>
      </c>
      <c r="J322" s="200">
        <f t="shared" si="121"/>
        <v>0</v>
      </c>
      <c r="K322" s="201">
        <f t="shared" si="119"/>
        <v>0</v>
      </c>
      <c r="L322" s="202"/>
      <c r="M322" s="202"/>
      <c r="N322" s="202"/>
      <c r="O322" s="202"/>
      <c r="P322" s="202"/>
      <c r="Q322" s="202"/>
      <c r="R322" s="202"/>
      <c r="S322" s="202"/>
      <c r="T322" s="202"/>
      <c r="U322" s="202"/>
      <c r="V322" s="203">
        <f t="shared" si="122"/>
        <v>0</v>
      </c>
    </row>
    <row r="323" spans="1:22" ht="38.25">
      <c r="A323" s="327"/>
      <c r="B323" s="329"/>
      <c r="C323" s="332"/>
      <c r="D323" s="335"/>
      <c r="E323" s="335"/>
      <c r="F323" s="332"/>
      <c r="G323" s="174" t="s">
        <v>962</v>
      </c>
      <c r="H323" s="271">
        <v>123452</v>
      </c>
      <c r="I323" s="200">
        <f t="shared" si="120"/>
        <v>0</v>
      </c>
      <c r="J323" s="200">
        <f t="shared" si="121"/>
        <v>0</v>
      </c>
      <c r="K323" s="201">
        <f t="shared" si="119"/>
        <v>0</v>
      </c>
      <c r="L323" s="202"/>
      <c r="M323" s="202"/>
      <c r="N323" s="202"/>
      <c r="O323" s="202"/>
      <c r="P323" s="202"/>
      <c r="Q323" s="202"/>
      <c r="R323" s="202"/>
      <c r="S323" s="202"/>
      <c r="T323" s="202"/>
      <c r="U323" s="202"/>
      <c r="V323" s="203">
        <f t="shared" si="122"/>
        <v>0</v>
      </c>
    </row>
    <row r="324" spans="1:22" ht="38.25">
      <c r="A324" s="327"/>
      <c r="B324" s="329"/>
      <c r="C324" s="332"/>
      <c r="D324" s="335"/>
      <c r="E324" s="335"/>
      <c r="F324" s="332"/>
      <c r="G324" s="174" t="s">
        <v>963</v>
      </c>
      <c r="H324" s="271">
        <v>123452</v>
      </c>
      <c r="I324" s="200">
        <f t="shared" si="120"/>
        <v>0</v>
      </c>
      <c r="J324" s="200">
        <f t="shared" si="121"/>
        <v>0</v>
      </c>
      <c r="K324" s="201">
        <f t="shared" si="119"/>
        <v>0</v>
      </c>
      <c r="L324" s="202"/>
      <c r="M324" s="202"/>
      <c r="N324" s="202"/>
      <c r="O324" s="202"/>
      <c r="P324" s="202"/>
      <c r="Q324" s="202"/>
      <c r="R324" s="202"/>
      <c r="S324" s="202"/>
      <c r="T324" s="202"/>
      <c r="U324" s="202"/>
      <c r="V324" s="203">
        <f t="shared" si="122"/>
        <v>0</v>
      </c>
    </row>
    <row r="325" spans="1:22" ht="38.25">
      <c r="A325" s="327"/>
      <c r="B325" s="329"/>
      <c r="C325" s="332"/>
      <c r="D325" s="335"/>
      <c r="E325" s="335"/>
      <c r="F325" s="332"/>
      <c r="G325" s="174" t="s">
        <v>964</v>
      </c>
      <c r="H325" s="271">
        <v>123452</v>
      </c>
      <c r="I325" s="200">
        <f t="shared" si="120"/>
        <v>0</v>
      </c>
      <c r="J325" s="200">
        <f t="shared" si="121"/>
        <v>0</v>
      </c>
      <c r="K325" s="201">
        <f t="shared" si="119"/>
        <v>0</v>
      </c>
      <c r="L325" s="202"/>
      <c r="M325" s="202"/>
      <c r="N325" s="202"/>
      <c r="O325" s="202"/>
      <c r="P325" s="202"/>
      <c r="Q325" s="202"/>
      <c r="R325" s="202"/>
      <c r="S325" s="202"/>
      <c r="T325" s="202"/>
      <c r="U325" s="202"/>
      <c r="V325" s="203">
        <f t="shared" si="122"/>
        <v>0</v>
      </c>
    </row>
    <row r="326" spans="1:22" ht="25.5">
      <c r="A326" s="327"/>
      <c r="B326" s="329"/>
      <c r="C326" s="332"/>
      <c r="D326" s="335"/>
      <c r="E326" s="335"/>
      <c r="F326" s="332"/>
      <c r="G326" s="174" t="s">
        <v>965</v>
      </c>
      <c r="H326" s="271">
        <v>123452</v>
      </c>
      <c r="I326" s="200">
        <f t="shared" si="120"/>
        <v>0</v>
      </c>
      <c r="J326" s="200">
        <f t="shared" si="121"/>
        <v>0</v>
      </c>
      <c r="K326" s="201">
        <f t="shared" si="119"/>
        <v>0</v>
      </c>
      <c r="L326" s="202"/>
      <c r="M326" s="202"/>
      <c r="N326" s="202"/>
      <c r="O326" s="202"/>
      <c r="P326" s="202"/>
      <c r="Q326" s="202"/>
      <c r="R326" s="202"/>
      <c r="S326" s="202"/>
      <c r="T326" s="202"/>
      <c r="U326" s="202"/>
      <c r="V326" s="203">
        <f t="shared" si="122"/>
        <v>0</v>
      </c>
    </row>
    <row r="327" spans="1:22" ht="38.25">
      <c r="A327" s="327"/>
      <c r="B327" s="329"/>
      <c r="C327" s="332"/>
      <c r="D327" s="335"/>
      <c r="E327" s="335"/>
      <c r="F327" s="332"/>
      <c r="G327" s="174" t="s">
        <v>966</v>
      </c>
      <c r="H327" s="271">
        <v>123452</v>
      </c>
      <c r="I327" s="200">
        <f t="shared" si="120"/>
        <v>0</v>
      </c>
      <c r="J327" s="200">
        <f t="shared" si="121"/>
        <v>0</v>
      </c>
      <c r="K327" s="201">
        <f t="shared" si="119"/>
        <v>0</v>
      </c>
      <c r="L327" s="202"/>
      <c r="M327" s="202"/>
      <c r="N327" s="202"/>
      <c r="O327" s="202"/>
      <c r="P327" s="202"/>
      <c r="Q327" s="202"/>
      <c r="R327" s="202"/>
      <c r="S327" s="202"/>
      <c r="T327" s="202"/>
      <c r="U327" s="202"/>
      <c r="V327" s="203">
        <f t="shared" si="122"/>
        <v>0</v>
      </c>
    </row>
    <row r="328" spans="1:22" ht="38.25">
      <c r="A328" s="327"/>
      <c r="B328" s="329"/>
      <c r="C328" s="332"/>
      <c r="D328" s="335"/>
      <c r="E328" s="335"/>
      <c r="F328" s="332"/>
      <c r="G328" s="174" t="s">
        <v>967</v>
      </c>
      <c r="H328" s="271">
        <v>123452</v>
      </c>
      <c r="I328" s="200">
        <f t="shared" si="120"/>
        <v>0</v>
      </c>
      <c r="J328" s="200">
        <f t="shared" si="121"/>
        <v>0</v>
      </c>
      <c r="K328" s="201">
        <f t="shared" si="119"/>
        <v>0</v>
      </c>
      <c r="L328" s="202"/>
      <c r="M328" s="202"/>
      <c r="N328" s="202"/>
      <c r="O328" s="202"/>
      <c r="P328" s="202"/>
      <c r="Q328" s="202"/>
      <c r="R328" s="202"/>
      <c r="S328" s="202"/>
      <c r="T328" s="202"/>
      <c r="U328" s="202"/>
      <c r="V328" s="203">
        <f t="shared" si="122"/>
        <v>0</v>
      </c>
    </row>
    <row r="329" spans="1:22" ht="38.25">
      <c r="A329" s="327"/>
      <c r="B329" s="329"/>
      <c r="C329" s="332"/>
      <c r="D329" s="336"/>
      <c r="E329" s="336"/>
      <c r="F329" s="333"/>
      <c r="G329" s="174" t="s">
        <v>968</v>
      </c>
      <c r="H329" s="271">
        <v>123452</v>
      </c>
      <c r="I329" s="200">
        <f t="shared" si="120"/>
        <v>0</v>
      </c>
      <c r="J329" s="200">
        <f t="shared" si="121"/>
        <v>0</v>
      </c>
      <c r="K329" s="201">
        <f t="shared" si="119"/>
        <v>0</v>
      </c>
      <c r="L329" s="202"/>
      <c r="M329" s="202"/>
      <c r="N329" s="202"/>
      <c r="O329" s="202"/>
      <c r="P329" s="202"/>
      <c r="Q329" s="202"/>
      <c r="R329" s="202"/>
      <c r="S329" s="202"/>
      <c r="T329" s="202"/>
      <c r="U329" s="202"/>
      <c r="V329" s="203">
        <f t="shared" si="122"/>
        <v>0</v>
      </c>
    </row>
    <row r="330" spans="1:22" ht="76.5">
      <c r="A330" s="327"/>
      <c r="B330" s="329"/>
      <c r="C330" s="332"/>
      <c r="D330" s="175" t="s">
        <v>83</v>
      </c>
      <c r="E330" s="174" t="s">
        <v>969</v>
      </c>
      <c r="F330" s="174" t="s">
        <v>287</v>
      </c>
      <c r="G330" s="174" t="s">
        <v>970</v>
      </c>
      <c r="H330" s="271">
        <v>123452</v>
      </c>
      <c r="I330" s="200">
        <f t="shared" si="120"/>
        <v>0</v>
      </c>
      <c r="J330" s="200">
        <f t="shared" si="121"/>
        <v>0</v>
      </c>
      <c r="K330" s="201">
        <f t="shared" si="119"/>
        <v>0</v>
      </c>
      <c r="L330" s="202"/>
      <c r="M330" s="202"/>
      <c r="N330" s="202"/>
      <c r="O330" s="202"/>
      <c r="P330" s="202"/>
      <c r="Q330" s="202"/>
      <c r="R330" s="202"/>
      <c r="S330" s="202"/>
      <c r="T330" s="202"/>
      <c r="U330" s="202"/>
      <c r="V330" s="203">
        <f t="shared" si="122"/>
        <v>0</v>
      </c>
    </row>
    <row r="331" spans="1:22" ht="25.5">
      <c r="A331" s="327"/>
      <c r="B331" s="329"/>
      <c r="C331" s="332"/>
      <c r="D331" s="334" t="s">
        <v>84</v>
      </c>
      <c r="E331" s="331" t="s">
        <v>971</v>
      </c>
      <c r="F331" s="331" t="s">
        <v>287</v>
      </c>
      <c r="G331" s="174" t="s">
        <v>972</v>
      </c>
      <c r="H331" s="271">
        <v>123452</v>
      </c>
      <c r="I331" s="200">
        <f t="shared" si="120"/>
        <v>0</v>
      </c>
      <c r="J331" s="200">
        <f t="shared" si="121"/>
        <v>0</v>
      </c>
      <c r="K331" s="201">
        <f t="shared" si="119"/>
        <v>0</v>
      </c>
      <c r="L331" s="202"/>
      <c r="M331" s="202"/>
      <c r="N331" s="202"/>
      <c r="O331" s="202"/>
      <c r="P331" s="202"/>
      <c r="Q331" s="202"/>
      <c r="R331" s="202"/>
      <c r="S331" s="202"/>
      <c r="T331" s="202"/>
      <c r="U331" s="202"/>
      <c r="V331" s="203">
        <f t="shared" si="122"/>
        <v>0</v>
      </c>
    </row>
    <row r="332" spans="1:22" ht="38.25">
      <c r="A332" s="327"/>
      <c r="B332" s="329"/>
      <c r="C332" s="332"/>
      <c r="D332" s="335"/>
      <c r="E332" s="332"/>
      <c r="F332" s="332"/>
      <c r="G332" s="174" t="s">
        <v>973</v>
      </c>
      <c r="H332" s="271">
        <v>123452</v>
      </c>
      <c r="I332" s="200">
        <f t="shared" si="120"/>
        <v>0</v>
      </c>
      <c r="J332" s="200">
        <f t="shared" si="121"/>
        <v>0</v>
      </c>
      <c r="K332" s="201">
        <f t="shared" si="119"/>
        <v>0</v>
      </c>
      <c r="L332" s="202"/>
      <c r="M332" s="202"/>
      <c r="N332" s="202"/>
      <c r="O332" s="202"/>
      <c r="P332" s="202"/>
      <c r="Q332" s="202"/>
      <c r="R332" s="202"/>
      <c r="S332" s="202"/>
      <c r="T332" s="202"/>
      <c r="U332" s="202"/>
      <c r="V332" s="203">
        <f t="shared" si="122"/>
        <v>0</v>
      </c>
    </row>
    <row r="333" spans="1:22" ht="38.25">
      <c r="A333" s="327"/>
      <c r="B333" s="329"/>
      <c r="C333" s="332"/>
      <c r="D333" s="335"/>
      <c r="E333" s="332"/>
      <c r="F333" s="332"/>
      <c r="G333" s="174" t="s">
        <v>974</v>
      </c>
      <c r="H333" s="271">
        <v>123452</v>
      </c>
      <c r="I333" s="200">
        <f t="shared" si="120"/>
        <v>0</v>
      </c>
      <c r="J333" s="200">
        <f t="shared" si="121"/>
        <v>0</v>
      </c>
      <c r="K333" s="201">
        <f t="shared" si="119"/>
        <v>0</v>
      </c>
      <c r="L333" s="202"/>
      <c r="M333" s="202"/>
      <c r="N333" s="202"/>
      <c r="O333" s="202"/>
      <c r="P333" s="202"/>
      <c r="Q333" s="202"/>
      <c r="R333" s="202"/>
      <c r="S333" s="202"/>
      <c r="T333" s="202"/>
      <c r="U333" s="202"/>
      <c r="V333" s="203">
        <f t="shared" si="122"/>
        <v>0</v>
      </c>
    </row>
    <row r="334" spans="1:22" ht="51">
      <c r="A334" s="327"/>
      <c r="B334" s="329"/>
      <c r="C334" s="332"/>
      <c r="D334" s="335"/>
      <c r="E334" s="332"/>
      <c r="F334" s="332"/>
      <c r="G334" s="174" t="s">
        <v>975</v>
      </c>
      <c r="H334" s="271">
        <v>123452</v>
      </c>
      <c r="I334" s="200">
        <f t="shared" si="120"/>
        <v>0</v>
      </c>
      <c r="J334" s="200">
        <f t="shared" si="121"/>
        <v>0</v>
      </c>
      <c r="K334" s="201">
        <f t="shared" ref="K334:K397" si="123">IF(J334=0,0,ROUND(I334/J334,1))</f>
        <v>0</v>
      </c>
      <c r="L334" s="202"/>
      <c r="M334" s="202"/>
      <c r="N334" s="202"/>
      <c r="O334" s="202"/>
      <c r="P334" s="202"/>
      <c r="Q334" s="202"/>
      <c r="R334" s="202"/>
      <c r="S334" s="202"/>
      <c r="T334" s="202"/>
      <c r="U334" s="202"/>
      <c r="V334" s="203">
        <f t="shared" si="122"/>
        <v>0</v>
      </c>
    </row>
    <row r="335" spans="1:22" ht="51">
      <c r="A335" s="327"/>
      <c r="B335" s="329"/>
      <c r="C335" s="332"/>
      <c r="D335" s="335"/>
      <c r="E335" s="332"/>
      <c r="F335" s="332"/>
      <c r="G335" s="174" t="s">
        <v>976</v>
      </c>
      <c r="H335" s="271">
        <v>123452</v>
      </c>
      <c r="I335" s="200">
        <f t="shared" si="120"/>
        <v>0</v>
      </c>
      <c r="J335" s="200">
        <f t="shared" si="121"/>
        <v>0</v>
      </c>
      <c r="K335" s="201">
        <f t="shared" si="123"/>
        <v>0</v>
      </c>
      <c r="L335" s="202"/>
      <c r="M335" s="202"/>
      <c r="N335" s="202"/>
      <c r="O335" s="202"/>
      <c r="P335" s="202"/>
      <c r="Q335" s="202"/>
      <c r="R335" s="202"/>
      <c r="S335" s="202"/>
      <c r="T335" s="202"/>
      <c r="U335" s="202"/>
      <c r="V335" s="203">
        <f t="shared" si="122"/>
        <v>0</v>
      </c>
    </row>
    <row r="336" spans="1:22" ht="51">
      <c r="A336" s="327"/>
      <c r="B336" s="329"/>
      <c r="C336" s="332"/>
      <c r="D336" s="335"/>
      <c r="E336" s="332"/>
      <c r="F336" s="332"/>
      <c r="G336" s="174" t="s">
        <v>977</v>
      </c>
      <c r="H336" s="271">
        <v>123452</v>
      </c>
      <c r="I336" s="200">
        <f t="shared" si="120"/>
        <v>0</v>
      </c>
      <c r="J336" s="200">
        <f t="shared" si="121"/>
        <v>0</v>
      </c>
      <c r="K336" s="201">
        <f t="shared" si="123"/>
        <v>0</v>
      </c>
      <c r="L336" s="202"/>
      <c r="M336" s="202"/>
      <c r="N336" s="202"/>
      <c r="O336" s="202"/>
      <c r="P336" s="202"/>
      <c r="Q336" s="202"/>
      <c r="R336" s="202"/>
      <c r="S336" s="202"/>
      <c r="T336" s="202"/>
      <c r="U336" s="202"/>
      <c r="V336" s="203">
        <f t="shared" si="122"/>
        <v>0</v>
      </c>
    </row>
    <row r="337" spans="1:22" ht="51">
      <c r="A337" s="327"/>
      <c r="B337" s="329"/>
      <c r="C337" s="332"/>
      <c r="D337" s="335"/>
      <c r="E337" s="332"/>
      <c r="F337" s="332"/>
      <c r="G337" s="174" t="s">
        <v>978</v>
      </c>
      <c r="H337" s="271">
        <v>123452</v>
      </c>
      <c r="I337" s="200">
        <f t="shared" si="120"/>
        <v>0</v>
      </c>
      <c r="J337" s="200">
        <f t="shared" si="121"/>
        <v>0</v>
      </c>
      <c r="K337" s="201">
        <f t="shared" si="123"/>
        <v>0</v>
      </c>
      <c r="L337" s="202"/>
      <c r="M337" s="202"/>
      <c r="N337" s="202"/>
      <c r="O337" s="202"/>
      <c r="P337" s="202"/>
      <c r="Q337" s="202"/>
      <c r="R337" s="202"/>
      <c r="S337" s="202"/>
      <c r="T337" s="202"/>
      <c r="U337" s="202"/>
      <c r="V337" s="203">
        <f t="shared" si="122"/>
        <v>0</v>
      </c>
    </row>
    <row r="338" spans="1:22" ht="51">
      <c r="A338" s="327"/>
      <c r="B338" s="329"/>
      <c r="C338" s="332"/>
      <c r="D338" s="335"/>
      <c r="E338" s="332"/>
      <c r="F338" s="332"/>
      <c r="G338" s="174" t="s">
        <v>979</v>
      </c>
      <c r="H338" s="271">
        <v>123452</v>
      </c>
      <c r="I338" s="200">
        <f t="shared" si="120"/>
        <v>0</v>
      </c>
      <c r="J338" s="200">
        <f t="shared" si="121"/>
        <v>0</v>
      </c>
      <c r="K338" s="201">
        <f t="shared" si="123"/>
        <v>0</v>
      </c>
      <c r="L338" s="202"/>
      <c r="M338" s="202"/>
      <c r="N338" s="202"/>
      <c r="O338" s="202"/>
      <c r="P338" s="202"/>
      <c r="Q338" s="202"/>
      <c r="R338" s="202"/>
      <c r="S338" s="202"/>
      <c r="T338" s="202"/>
      <c r="U338" s="202"/>
      <c r="V338" s="203">
        <f t="shared" si="122"/>
        <v>0</v>
      </c>
    </row>
    <row r="339" spans="1:22" ht="38.25">
      <c r="A339" s="327"/>
      <c r="B339" s="329"/>
      <c r="C339" s="332"/>
      <c r="D339" s="335"/>
      <c r="E339" s="332"/>
      <c r="F339" s="332"/>
      <c r="G339" s="174" t="s">
        <v>980</v>
      </c>
      <c r="H339" s="271">
        <v>123452</v>
      </c>
      <c r="I339" s="200">
        <f t="shared" si="120"/>
        <v>0</v>
      </c>
      <c r="J339" s="200">
        <f t="shared" si="121"/>
        <v>0</v>
      </c>
      <c r="K339" s="201">
        <f t="shared" si="123"/>
        <v>0</v>
      </c>
      <c r="L339" s="202"/>
      <c r="M339" s="202"/>
      <c r="N339" s="202"/>
      <c r="O339" s="202"/>
      <c r="P339" s="202"/>
      <c r="Q339" s="202"/>
      <c r="R339" s="202"/>
      <c r="S339" s="202"/>
      <c r="T339" s="202"/>
      <c r="U339" s="202"/>
      <c r="V339" s="203">
        <f t="shared" si="122"/>
        <v>0</v>
      </c>
    </row>
    <row r="340" spans="1:22" ht="38.25">
      <c r="A340" s="327"/>
      <c r="B340" s="329"/>
      <c r="C340" s="332"/>
      <c r="D340" s="335"/>
      <c r="E340" s="332"/>
      <c r="F340" s="332"/>
      <c r="G340" s="174" t="s">
        <v>981</v>
      </c>
      <c r="H340" s="271">
        <v>123452</v>
      </c>
      <c r="I340" s="200">
        <f t="shared" ref="I340:I398" si="124">L340+N340+P340+R340+T340</f>
        <v>0</v>
      </c>
      <c r="J340" s="200">
        <f t="shared" ref="J340:J398" si="125">M340+O340+Q340+S340+U340</f>
        <v>0</v>
      </c>
      <c r="K340" s="201">
        <f t="shared" si="123"/>
        <v>0</v>
      </c>
      <c r="L340" s="202"/>
      <c r="M340" s="202"/>
      <c r="N340" s="202"/>
      <c r="O340" s="202"/>
      <c r="P340" s="202"/>
      <c r="Q340" s="202"/>
      <c r="R340" s="202"/>
      <c r="S340" s="202"/>
      <c r="T340" s="202"/>
      <c r="U340" s="202"/>
      <c r="V340" s="203">
        <f t="shared" ref="V340:V398" si="126">ROUND(H340*J340,2)</f>
        <v>0</v>
      </c>
    </row>
    <row r="341" spans="1:22" ht="25.5">
      <c r="A341" s="327"/>
      <c r="B341" s="329"/>
      <c r="C341" s="332"/>
      <c r="D341" s="335"/>
      <c r="E341" s="332"/>
      <c r="F341" s="332"/>
      <c r="G341" s="174" t="s">
        <v>982</v>
      </c>
      <c r="H341" s="271">
        <v>123452</v>
      </c>
      <c r="I341" s="200">
        <f t="shared" si="124"/>
        <v>0</v>
      </c>
      <c r="J341" s="200">
        <f t="shared" si="125"/>
        <v>0</v>
      </c>
      <c r="K341" s="201">
        <f t="shared" si="123"/>
        <v>0</v>
      </c>
      <c r="L341" s="202"/>
      <c r="M341" s="202"/>
      <c r="N341" s="202"/>
      <c r="O341" s="202"/>
      <c r="P341" s="202"/>
      <c r="Q341" s="202"/>
      <c r="R341" s="202"/>
      <c r="S341" s="202"/>
      <c r="T341" s="202"/>
      <c r="U341" s="202"/>
      <c r="V341" s="203">
        <f t="shared" si="126"/>
        <v>0</v>
      </c>
    </row>
    <row r="342" spans="1:22" ht="25.5">
      <c r="A342" s="327"/>
      <c r="B342" s="329"/>
      <c r="C342" s="332"/>
      <c r="D342" s="336"/>
      <c r="E342" s="333"/>
      <c r="F342" s="333"/>
      <c r="G342" s="174" t="s">
        <v>983</v>
      </c>
      <c r="H342" s="271">
        <v>123452</v>
      </c>
      <c r="I342" s="200">
        <f t="shared" si="124"/>
        <v>0</v>
      </c>
      <c r="J342" s="200">
        <f t="shared" si="125"/>
        <v>0</v>
      </c>
      <c r="K342" s="201">
        <f t="shared" si="123"/>
        <v>0</v>
      </c>
      <c r="L342" s="202"/>
      <c r="M342" s="202"/>
      <c r="N342" s="202"/>
      <c r="O342" s="202"/>
      <c r="P342" s="202"/>
      <c r="Q342" s="202"/>
      <c r="R342" s="202"/>
      <c r="S342" s="202"/>
      <c r="T342" s="202"/>
      <c r="U342" s="202"/>
      <c r="V342" s="203">
        <f t="shared" si="126"/>
        <v>0</v>
      </c>
    </row>
    <row r="343" spans="1:22" ht="63.75">
      <c r="A343" s="327"/>
      <c r="B343" s="329"/>
      <c r="C343" s="332"/>
      <c r="D343" s="334" t="s">
        <v>85</v>
      </c>
      <c r="E343" s="331" t="s">
        <v>984</v>
      </c>
      <c r="F343" s="331" t="s">
        <v>287</v>
      </c>
      <c r="G343" s="174" t="s">
        <v>985</v>
      </c>
      <c r="H343" s="271">
        <v>123452</v>
      </c>
      <c r="I343" s="200">
        <f t="shared" si="124"/>
        <v>0</v>
      </c>
      <c r="J343" s="200">
        <f t="shared" si="125"/>
        <v>0</v>
      </c>
      <c r="K343" s="201">
        <f t="shared" si="123"/>
        <v>0</v>
      </c>
      <c r="L343" s="202"/>
      <c r="M343" s="202"/>
      <c r="N343" s="202"/>
      <c r="O343" s="202"/>
      <c r="P343" s="202"/>
      <c r="Q343" s="202"/>
      <c r="R343" s="202"/>
      <c r="S343" s="202"/>
      <c r="T343" s="202"/>
      <c r="U343" s="202"/>
      <c r="V343" s="203">
        <f t="shared" si="126"/>
        <v>0</v>
      </c>
    </row>
    <row r="344" spans="1:22" ht="165.75">
      <c r="A344" s="327"/>
      <c r="B344" s="329"/>
      <c r="C344" s="332"/>
      <c r="D344" s="335"/>
      <c r="E344" s="332"/>
      <c r="F344" s="332"/>
      <c r="G344" s="174" t="s">
        <v>986</v>
      </c>
      <c r="H344" s="271">
        <v>123452</v>
      </c>
      <c r="I344" s="200">
        <f t="shared" si="124"/>
        <v>0</v>
      </c>
      <c r="J344" s="200">
        <f t="shared" si="125"/>
        <v>0</v>
      </c>
      <c r="K344" s="201">
        <f t="shared" si="123"/>
        <v>0</v>
      </c>
      <c r="L344" s="202"/>
      <c r="M344" s="202"/>
      <c r="N344" s="202"/>
      <c r="O344" s="202"/>
      <c r="P344" s="202"/>
      <c r="Q344" s="202"/>
      <c r="R344" s="202"/>
      <c r="S344" s="202"/>
      <c r="T344" s="202"/>
      <c r="U344" s="202"/>
      <c r="V344" s="203">
        <f t="shared" si="126"/>
        <v>0</v>
      </c>
    </row>
    <row r="345" spans="1:22" ht="51">
      <c r="A345" s="327"/>
      <c r="B345" s="329"/>
      <c r="C345" s="332"/>
      <c r="D345" s="336"/>
      <c r="E345" s="333"/>
      <c r="F345" s="333"/>
      <c r="G345" s="174" t="s">
        <v>290</v>
      </c>
      <c r="H345" s="271">
        <v>123452</v>
      </c>
      <c r="I345" s="200">
        <f t="shared" si="124"/>
        <v>0</v>
      </c>
      <c r="J345" s="200">
        <f t="shared" si="125"/>
        <v>0</v>
      </c>
      <c r="K345" s="201">
        <f t="shared" si="123"/>
        <v>0</v>
      </c>
      <c r="L345" s="202"/>
      <c r="M345" s="202"/>
      <c r="N345" s="202"/>
      <c r="O345" s="202"/>
      <c r="P345" s="202"/>
      <c r="Q345" s="202"/>
      <c r="R345" s="202"/>
      <c r="S345" s="202"/>
      <c r="T345" s="202"/>
      <c r="U345" s="202"/>
      <c r="V345" s="203">
        <f t="shared" si="126"/>
        <v>0</v>
      </c>
    </row>
    <row r="346" spans="1:22" ht="89.25">
      <c r="A346" s="327"/>
      <c r="B346" s="329"/>
      <c r="C346" s="332"/>
      <c r="D346" s="175" t="s">
        <v>86</v>
      </c>
      <c r="E346" s="174" t="s">
        <v>987</v>
      </c>
      <c r="F346" s="174" t="s">
        <v>287</v>
      </c>
      <c r="G346" s="173" t="s">
        <v>988</v>
      </c>
      <c r="H346" s="271">
        <v>123452</v>
      </c>
      <c r="I346" s="200">
        <f t="shared" si="124"/>
        <v>0</v>
      </c>
      <c r="J346" s="200">
        <f t="shared" si="125"/>
        <v>0</v>
      </c>
      <c r="K346" s="201">
        <f t="shared" si="123"/>
        <v>0</v>
      </c>
      <c r="L346" s="202"/>
      <c r="M346" s="202"/>
      <c r="N346" s="202"/>
      <c r="O346" s="202"/>
      <c r="P346" s="202"/>
      <c r="Q346" s="202"/>
      <c r="R346" s="202"/>
      <c r="S346" s="202"/>
      <c r="T346" s="202"/>
      <c r="U346" s="202"/>
      <c r="V346" s="203">
        <f t="shared" si="126"/>
        <v>0</v>
      </c>
    </row>
    <row r="347" spans="1:22" ht="76.5">
      <c r="A347" s="327"/>
      <c r="B347" s="329"/>
      <c r="C347" s="332"/>
      <c r="D347" s="175" t="s">
        <v>87</v>
      </c>
      <c r="E347" s="174" t="s">
        <v>885</v>
      </c>
      <c r="F347" s="174" t="s">
        <v>287</v>
      </c>
      <c r="G347" s="174" t="s">
        <v>989</v>
      </c>
      <c r="H347" s="271">
        <v>123452</v>
      </c>
      <c r="I347" s="200">
        <f t="shared" si="124"/>
        <v>0</v>
      </c>
      <c r="J347" s="200">
        <f t="shared" si="125"/>
        <v>0</v>
      </c>
      <c r="K347" s="201">
        <f t="shared" si="123"/>
        <v>0</v>
      </c>
      <c r="L347" s="202"/>
      <c r="M347" s="202"/>
      <c r="N347" s="202"/>
      <c r="O347" s="202"/>
      <c r="P347" s="202"/>
      <c r="Q347" s="202"/>
      <c r="R347" s="202"/>
      <c r="S347" s="202"/>
      <c r="T347" s="202"/>
      <c r="U347" s="202"/>
      <c r="V347" s="203">
        <f t="shared" si="126"/>
        <v>0</v>
      </c>
    </row>
    <row r="348" spans="1:22" ht="38.25">
      <c r="A348" s="327"/>
      <c r="B348" s="329"/>
      <c r="C348" s="332"/>
      <c r="D348" s="334" t="s">
        <v>88</v>
      </c>
      <c r="E348" s="331" t="s">
        <v>990</v>
      </c>
      <c r="F348" s="331" t="s">
        <v>287</v>
      </c>
      <c r="G348" s="174" t="s">
        <v>991</v>
      </c>
      <c r="H348" s="271">
        <v>123452</v>
      </c>
      <c r="I348" s="200">
        <f t="shared" si="124"/>
        <v>0</v>
      </c>
      <c r="J348" s="200">
        <f t="shared" si="125"/>
        <v>0</v>
      </c>
      <c r="K348" s="201">
        <f t="shared" si="123"/>
        <v>0</v>
      </c>
      <c r="L348" s="202"/>
      <c r="M348" s="202"/>
      <c r="N348" s="202"/>
      <c r="O348" s="202"/>
      <c r="P348" s="202"/>
      <c r="Q348" s="202"/>
      <c r="R348" s="202"/>
      <c r="S348" s="202"/>
      <c r="T348" s="202"/>
      <c r="U348" s="202"/>
      <c r="V348" s="203">
        <f t="shared" si="126"/>
        <v>0</v>
      </c>
    </row>
    <row r="349" spans="1:22" ht="38.25">
      <c r="A349" s="327"/>
      <c r="B349" s="329"/>
      <c r="C349" s="332"/>
      <c r="D349" s="335"/>
      <c r="E349" s="332"/>
      <c r="F349" s="332"/>
      <c r="G349" s="174" t="s">
        <v>992</v>
      </c>
      <c r="H349" s="271">
        <v>123452</v>
      </c>
      <c r="I349" s="200">
        <f t="shared" si="124"/>
        <v>0</v>
      </c>
      <c r="J349" s="200">
        <f t="shared" si="125"/>
        <v>0</v>
      </c>
      <c r="K349" s="201">
        <f t="shared" si="123"/>
        <v>0</v>
      </c>
      <c r="L349" s="202"/>
      <c r="M349" s="202"/>
      <c r="N349" s="202"/>
      <c r="O349" s="202"/>
      <c r="P349" s="202"/>
      <c r="Q349" s="202"/>
      <c r="R349" s="202"/>
      <c r="S349" s="202"/>
      <c r="T349" s="202"/>
      <c r="U349" s="202"/>
      <c r="V349" s="203">
        <f t="shared" si="126"/>
        <v>0</v>
      </c>
    </row>
    <row r="350" spans="1:22" ht="38.25">
      <c r="A350" s="327"/>
      <c r="B350" s="329"/>
      <c r="C350" s="332"/>
      <c r="D350" s="335"/>
      <c r="E350" s="332"/>
      <c r="F350" s="332"/>
      <c r="G350" s="174" t="s">
        <v>993</v>
      </c>
      <c r="H350" s="271">
        <v>123452</v>
      </c>
      <c r="I350" s="200">
        <f t="shared" si="124"/>
        <v>0</v>
      </c>
      <c r="J350" s="200">
        <f t="shared" si="125"/>
        <v>0</v>
      </c>
      <c r="K350" s="201">
        <f t="shared" si="123"/>
        <v>0</v>
      </c>
      <c r="L350" s="202"/>
      <c r="M350" s="202"/>
      <c r="N350" s="202"/>
      <c r="O350" s="202"/>
      <c r="P350" s="202"/>
      <c r="Q350" s="202"/>
      <c r="R350" s="202"/>
      <c r="S350" s="202"/>
      <c r="T350" s="202"/>
      <c r="U350" s="202"/>
      <c r="V350" s="203">
        <f t="shared" si="126"/>
        <v>0</v>
      </c>
    </row>
    <row r="351" spans="1:22" ht="25.5">
      <c r="A351" s="327"/>
      <c r="B351" s="329"/>
      <c r="C351" s="332"/>
      <c r="D351" s="336"/>
      <c r="E351" s="333"/>
      <c r="F351" s="333"/>
      <c r="G351" s="174" t="s">
        <v>994</v>
      </c>
      <c r="H351" s="271">
        <v>123452</v>
      </c>
      <c r="I351" s="200">
        <f t="shared" si="124"/>
        <v>0</v>
      </c>
      <c r="J351" s="200">
        <f t="shared" si="125"/>
        <v>0</v>
      </c>
      <c r="K351" s="201">
        <f t="shared" si="123"/>
        <v>0</v>
      </c>
      <c r="L351" s="202"/>
      <c r="M351" s="202"/>
      <c r="N351" s="202"/>
      <c r="O351" s="202"/>
      <c r="P351" s="202"/>
      <c r="Q351" s="202"/>
      <c r="R351" s="202"/>
      <c r="S351" s="202"/>
      <c r="T351" s="202"/>
      <c r="U351" s="202"/>
      <c r="V351" s="203">
        <f t="shared" si="126"/>
        <v>0</v>
      </c>
    </row>
    <row r="352" spans="1:22" ht="63.75">
      <c r="A352" s="327"/>
      <c r="B352" s="329"/>
      <c r="C352" s="332"/>
      <c r="D352" s="334" t="s">
        <v>995</v>
      </c>
      <c r="E352" s="331" t="s">
        <v>168</v>
      </c>
      <c r="F352" s="331" t="s">
        <v>287</v>
      </c>
      <c r="G352" s="174" t="s">
        <v>996</v>
      </c>
      <c r="H352" s="271">
        <v>123452</v>
      </c>
      <c r="I352" s="200">
        <f t="shared" si="124"/>
        <v>0</v>
      </c>
      <c r="J352" s="200">
        <f t="shared" si="125"/>
        <v>0</v>
      </c>
      <c r="K352" s="201">
        <f t="shared" si="123"/>
        <v>0</v>
      </c>
      <c r="L352" s="202"/>
      <c r="M352" s="202"/>
      <c r="N352" s="202"/>
      <c r="O352" s="202"/>
      <c r="P352" s="202"/>
      <c r="Q352" s="202"/>
      <c r="R352" s="202"/>
      <c r="S352" s="202"/>
      <c r="T352" s="202"/>
      <c r="U352" s="202"/>
      <c r="V352" s="203">
        <f t="shared" si="126"/>
        <v>0</v>
      </c>
    </row>
    <row r="353" spans="1:22" ht="38.25">
      <c r="A353" s="327"/>
      <c r="B353" s="329"/>
      <c r="C353" s="332"/>
      <c r="D353" s="335"/>
      <c r="E353" s="332"/>
      <c r="F353" s="332"/>
      <c r="G353" s="174" t="s">
        <v>997</v>
      </c>
      <c r="H353" s="271">
        <v>123452</v>
      </c>
      <c r="I353" s="200">
        <f t="shared" si="124"/>
        <v>0</v>
      </c>
      <c r="J353" s="200">
        <f t="shared" si="125"/>
        <v>0</v>
      </c>
      <c r="K353" s="201">
        <f t="shared" si="123"/>
        <v>0</v>
      </c>
      <c r="L353" s="202"/>
      <c r="M353" s="202"/>
      <c r="N353" s="202"/>
      <c r="O353" s="202"/>
      <c r="P353" s="202"/>
      <c r="Q353" s="202"/>
      <c r="R353" s="202"/>
      <c r="S353" s="202"/>
      <c r="T353" s="202"/>
      <c r="U353" s="202"/>
      <c r="V353" s="203">
        <f t="shared" si="126"/>
        <v>0</v>
      </c>
    </row>
    <row r="354" spans="1:22" ht="51">
      <c r="A354" s="327"/>
      <c r="B354" s="329"/>
      <c r="C354" s="332"/>
      <c r="D354" s="335"/>
      <c r="E354" s="332"/>
      <c r="F354" s="332"/>
      <c r="G354" s="174" t="s">
        <v>998</v>
      </c>
      <c r="H354" s="271">
        <v>123452</v>
      </c>
      <c r="I354" s="200">
        <f t="shared" si="124"/>
        <v>0</v>
      </c>
      <c r="J354" s="200">
        <f t="shared" si="125"/>
        <v>0</v>
      </c>
      <c r="K354" s="201">
        <f t="shared" si="123"/>
        <v>0</v>
      </c>
      <c r="L354" s="202"/>
      <c r="M354" s="202"/>
      <c r="N354" s="202"/>
      <c r="O354" s="202"/>
      <c r="P354" s="202"/>
      <c r="Q354" s="202"/>
      <c r="R354" s="202"/>
      <c r="S354" s="202"/>
      <c r="T354" s="202"/>
      <c r="U354" s="202"/>
      <c r="V354" s="203">
        <f t="shared" si="126"/>
        <v>0</v>
      </c>
    </row>
    <row r="355" spans="1:22" ht="51">
      <c r="A355" s="327"/>
      <c r="B355" s="329"/>
      <c r="C355" s="332"/>
      <c r="D355" s="335"/>
      <c r="E355" s="332"/>
      <c r="F355" s="332"/>
      <c r="G355" s="174" t="s">
        <v>999</v>
      </c>
      <c r="H355" s="271">
        <v>123452</v>
      </c>
      <c r="I355" s="200">
        <f t="shared" si="124"/>
        <v>0</v>
      </c>
      <c r="J355" s="200">
        <f t="shared" si="125"/>
        <v>0</v>
      </c>
      <c r="K355" s="201">
        <f t="shared" si="123"/>
        <v>0</v>
      </c>
      <c r="L355" s="202"/>
      <c r="M355" s="202"/>
      <c r="N355" s="202"/>
      <c r="O355" s="202"/>
      <c r="P355" s="202"/>
      <c r="Q355" s="202"/>
      <c r="R355" s="202"/>
      <c r="S355" s="202"/>
      <c r="T355" s="202"/>
      <c r="U355" s="202"/>
      <c r="V355" s="203">
        <f t="shared" si="126"/>
        <v>0</v>
      </c>
    </row>
    <row r="356" spans="1:22" ht="76.5">
      <c r="A356" s="327"/>
      <c r="B356" s="329"/>
      <c r="C356" s="332"/>
      <c r="D356" s="336"/>
      <c r="E356" s="333"/>
      <c r="F356" s="333"/>
      <c r="G356" s="174" t="s">
        <v>1823</v>
      </c>
      <c r="H356" s="271">
        <v>123452</v>
      </c>
      <c r="I356" s="200">
        <f t="shared" si="124"/>
        <v>0</v>
      </c>
      <c r="J356" s="200">
        <f t="shared" si="125"/>
        <v>0</v>
      </c>
      <c r="K356" s="201">
        <f t="shared" si="123"/>
        <v>0</v>
      </c>
      <c r="L356" s="202"/>
      <c r="M356" s="202"/>
      <c r="N356" s="202"/>
      <c r="O356" s="202"/>
      <c r="P356" s="202"/>
      <c r="Q356" s="202"/>
      <c r="R356" s="202"/>
      <c r="S356" s="202"/>
      <c r="T356" s="202"/>
      <c r="U356" s="202"/>
      <c r="V356" s="203">
        <f t="shared" si="126"/>
        <v>0</v>
      </c>
    </row>
    <row r="357" spans="1:22" ht="63.75">
      <c r="A357" s="327"/>
      <c r="B357" s="329"/>
      <c r="C357" s="332"/>
      <c r="D357" s="334" t="s">
        <v>89</v>
      </c>
      <c r="E357" s="174" t="s">
        <v>1000</v>
      </c>
      <c r="F357" s="174" t="s">
        <v>287</v>
      </c>
      <c r="G357" s="174" t="s">
        <v>1001</v>
      </c>
      <c r="H357" s="271">
        <v>123452</v>
      </c>
      <c r="I357" s="200">
        <f t="shared" si="124"/>
        <v>0</v>
      </c>
      <c r="J357" s="200">
        <f t="shared" si="125"/>
        <v>0</v>
      </c>
      <c r="K357" s="201">
        <f t="shared" si="123"/>
        <v>0</v>
      </c>
      <c r="L357" s="202"/>
      <c r="M357" s="202"/>
      <c r="N357" s="202"/>
      <c r="O357" s="202"/>
      <c r="P357" s="202"/>
      <c r="Q357" s="202"/>
      <c r="R357" s="202"/>
      <c r="S357" s="202"/>
      <c r="T357" s="202"/>
      <c r="U357" s="202"/>
      <c r="V357" s="203">
        <f t="shared" si="126"/>
        <v>0</v>
      </c>
    </row>
    <row r="358" spans="1:22" ht="102">
      <c r="A358" s="327"/>
      <c r="B358" s="329"/>
      <c r="C358" s="332"/>
      <c r="D358" s="336"/>
      <c r="E358" s="174" t="s">
        <v>1002</v>
      </c>
      <c r="F358" s="174" t="s">
        <v>287</v>
      </c>
      <c r="G358" s="174" t="s">
        <v>1003</v>
      </c>
      <c r="H358" s="271">
        <v>123452</v>
      </c>
      <c r="I358" s="200">
        <f t="shared" si="124"/>
        <v>0</v>
      </c>
      <c r="J358" s="200">
        <f t="shared" si="125"/>
        <v>0</v>
      </c>
      <c r="K358" s="201">
        <f t="shared" si="123"/>
        <v>0</v>
      </c>
      <c r="L358" s="202"/>
      <c r="M358" s="202"/>
      <c r="N358" s="202"/>
      <c r="O358" s="202"/>
      <c r="P358" s="202"/>
      <c r="Q358" s="202"/>
      <c r="R358" s="202"/>
      <c r="S358" s="202"/>
      <c r="T358" s="202"/>
      <c r="U358" s="202"/>
      <c r="V358" s="203">
        <f t="shared" si="126"/>
        <v>0</v>
      </c>
    </row>
    <row r="359" spans="1:22" ht="127.5">
      <c r="A359" s="327"/>
      <c r="B359" s="329"/>
      <c r="C359" s="332"/>
      <c r="D359" s="175" t="s">
        <v>90</v>
      </c>
      <c r="E359" s="174" t="s">
        <v>1004</v>
      </c>
      <c r="F359" s="174" t="s">
        <v>287</v>
      </c>
      <c r="G359" s="174" t="s">
        <v>1005</v>
      </c>
      <c r="H359" s="271">
        <v>123452</v>
      </c>
      <c r="I359" s="200">
        <f t="shared" si="124"/>
        <v>0</v>
      </c>
      <c r="J359" s="200">
        <f t="shared" si="125"/>
        <v>0</v>
      </c>
      <c r="K359" s="201">
        <f t="shared" si="123"/>
        <v>0</v>
      </c>
      <c r="L359" s="202"/>
      <c r="M359" s="202"/>
      <c r="N359" s="202"/>
      <c r="O359" s="202"/>
      <c r="P359" s="202"/>
      <c r="Q359" s="202"/>
      <c r="R359" s="202"/>
      <c r="S359" s="202"/>
      <c r="T359" s="202"/>
      <c r="U359" s="202"/>
      <c r="V359" s="203">
        <f t="shared" si="126"/>
        <v>0</v>
      </c>
    </row>
    <row r="360" spans="1:22" ht="76.5">
      <c r="A360" s="327"/>
      <c r="B360" s="329"/>
      <c r="C360" s="332"/>
      <c r="D360" s="334" t="s">
        <v>50</v>
      </c>
      <c r="E360" s="331" t="s">
        <v>1006</v>
      </c>
      <c r="F360" s="331" t="s">
        <v>287</v>
      </c>
      <c r="G360" s="174" t="s">
        <v>1007</v>
      </c>
      <c r="H360" s="271">
        <v>123452</v>
      </c>
      <c r="I360" s="200">
        <f t="shared" si="124"/>
        <v>0</v>
      </c>
      <c r="J360" s="200">
        <f t="shared" si="125"/>
        <v>0</v>
      </c>
      <c r="K360" s="201">
        <f t="shared" si="123"/>
        <v>0</v>
      </c>
      <c r="L360" s="202"/>
      <c r="M360" s="202"/>
      <c r="N360" s="202"/>
      <c r="O360" s="202"/>
      <c r="P360" s="202"/>
      <c r="Q360" s="202"/>
      <c r="R360" s="202"/>
      <c r="S360" s="202"/>
      <c r="T360" s="202"/>
      <c r="U360" s="202"/>
      <c r="V360" s="203">
        <f t="shared" si="126"/>
        <v>0</v>
      </c>
    </row>
    <row r="361" spans="1:22" ht="114.75">
      <c r="A361" s="327"/>
      <c r="B361" s="329"/>
      <c r="C361" s="332"/>
      <c r="D361" s="335"/>
      <c r="E361" s="332"/>
      <c r="F361" s="332"/>
      <c r="G361" s="174" t="s">
        <v>1008</v>
      </c>
      <c r="H361" s="271">
        <v>123452</v>
      </c>
      <c r="I361" s="200">
        <f t="shared" si="124"/>
        <v>0</v>
      </c>
      <c r="J361" s="200">
        <f t="shared" si="125"/>
        <v>0</v>
      </c>
      <c r="K361" s="201">
        <f t="shared" si="123"/>
        <v>0</v>
      </c>
      <c r="L361" s="202"/>
      <c r="M361" s="202"/>
      <c r="N361" s="202"/>
      <c r="O361" s="202"/>
      <c r="P361" s="202"/>
      <c r="Q361" s="202"/>
      <c r="R361" s="202"/>
      <c r="S361" s="202"/>
      <c r="T361" s="202"/>
      <c r="U361" s="202"/>
      <c r="V361" s="203">
        <f t="shared" si="126"/>
        <v>0</v>
      </c>
    </row>
    <row r="362" spans="1:22" ht="63.75">
      <c r="A362" s="327"/>
      <c r="B362" s="329"/>
      <c r="C362" s="332"/>
      <c r="D362" s="335"/>
      <c r="E362" s="332"/>
      <c r="F362" s="332"/>
      <c r="G362" s="174" t="s">
        <v>1824</v>
      </c>
      <c r="H362" s="271">
        <v>123452</v>
      </c>
      <c r="I362" s="200">
        <f t="shared" si="124"/>
        <v>0</v>
      </c>
      <c r="J362" s="200">
        <f t="shared" si="125"/>
        <v>0</v>
      </c>
      <c r="K362" s="201">
        <f t="shared" si="123"/>
        <v>0</v>
      </c>
      <c r="L362" s="202"/>
      <c r="M362" s="202"/>
      <c r="N362" s="202"/>
      <c r="O362" s="202"/>
      <c r="P362" s="202"/>
      <c r="Q362" s="202"/>
      <c r="R362" s="202"/>
      <c r="S362" s="202"/>
      <c r="T362" s="202"/>
      <c r="U362" s="202"/>
      <c r="V362" s="203">
        <f t="shared" si="126"/>
        <v>0</v>
      </c>
    </row>
    <row r="363" spans="1:22" ht="38.25">
      <c r="A363" s="327"/>
      <c r="B363" s="329"/>
      <c r="C363" s="332"/>
      <c r="D363" s="336"/>
      <c r="E363" s="333"/>
      <c r="F363" s="333"/>
      <c r="G363" s="174" t="s">
        <v>1009</v>
      </c>
      <c r="H363" s="271">
        <v>123452</v>
      </c>
      <c r="I363" s="200">
        <f t="shared" si="124"/>
        <v>0</v>
      </c>
      <c r="J363" s="200">
        <f t="shared" si="125"/>
        <v>0</v>
      </c>
      <c r="K363" s="201">
        <f t="shared" si="123"/>
        <v>0</v>
      </c>
      <c r="L363" s="202"/>
      <c r="M363" s="202"/>
      <c r="N363" s="202"/>
      <c r="O363" s="202"/>
      <c r="P363" s="202"/>
      <c r="Q363" s="202"/>
      <c r="R363" s="202"/>
      <c r="S363" s="202"/>
      <c r="T363" s="202"/>
      <c r="U363" s="202"/>
      <c r="V363" s="203">
        <f t="shared" si="126"/>
        <v>0</v>
      </c>
    </row>
    <row r="364" spans="1:22" ht="38.25">
      <c r="A364" s="327"/>
      <c r="B364" s="329"/>
      <c r="C364" s="332"/>
      <c r="D364" s="175" t="s">
        <v>91</v>
      </c>
      <c r="E364" s="174" t="s">
        <v>169</v>
      </c>
      <c r="F364" s="174" t="s">
        <v>287</v>
      </c>
      <c r="G364" s="174" t="s">
        <v>1010</v>
      </c>
      <c r="H364" s="271">
        <v>123452</v>
      </c>
      <c r="I364" s="200">
        <f t="shared" si="124"/>
        <v>0</v>
      </c>
      <c r="J364" s="200">
        <f t="shared" si="125"/>
        <v>0</v>
      </c>
      <c r="K364" s="201">
        <f t="shared" si="123"/>
        <v>0</v>
      </c>
      <c r="L364" s="202"/>
      <c r="M364" s="202"/>
      <c r="N364" s="202"/>
      <c r="O364" s="202"/>
      <c r="P364" s="202"/>
      <c r="Q364" s="202"/>
      <c r="R364" s="202"/>
      <c r="S364" s="202"/>
      <c r="T364" s="202"/>
      <c r="U364" s="202"/>
      <c r="V364" s="203">
        <f t="shared" si="126"/>
        <v>0</v>
      </c>
    </row>
    <row r="365" spans="1:22" ht="63.75">
      <c r="A365" s="327"/>
      <c r="B365" s="329"/>
      <c r="C365" s="332"/>
      <c r="D365" s="334" t="s">
        <v>92</v>
      </c>
      <c r="E365" s="331" t="s">
        <v>1011</v>
      </c>
      <c r="F365" s="331" t="s">
        <v>287</v>
      </c>
      <c r="G365" s="174" t="s">
        <v>1012</v>
      </c>
      <c r="H365" s="271">
        <v>123452</v>
      </c>
      <c r="I365" s="200">
        <f t="shared" si="124"/>
        <v>0</v>
      </c>
      <c r="J365" s="200">
        <f t="shared" si="125"/>
        <v>0</v>
      </c>
      <c r="K365" s="201">
        <f t="shared" si="123"/>
        <v>0</v>
      </c>
      <c r="L365" s="202"/>
      <c r="M365" s="202"/>
      <c r="N365" s="202"/>
      <c r="O365" s="202"/>
      <c r="P365" s="202"/>
      <c r="Q365" s="202"/>
      <c r="R365" s="202"/>
      <c r="S365" s="202"/>
      <c r="T365" s="202"/>
      <c r="U365" s="202"/>
      <c r="V365" s="203">
        <f t="shared" si="126"/>
        <v>0</v>
      </c>
    </row>
    <row r="366" spans="1:22" ht="25.5">
      <c r="A366" s="327"/>
      <c r="B366" s="329"/>
      <c r="C366" s="332"/>
      <c r="D366" s="335"/>
      <c r="E366" s="332"/>
      <c r="F366" s="332"/>
      <c r="G366" s="174" t="s">
        <v>1013</v>
      </c>
      <c r="H366" s="271">
        <v>123452</v>
      </c>
      <c r="I366" s="200">
        <f t="shared" si="124"/>
        <v>0</v>
      </c>
      <c r="J366" s="200">
        <f t="shared" si="125"/>
        <v>0</v>
      </c>
      <c r="K366" s="201">
        <f t="shared" si="123"/>
        <v>0</v>
      </c>
      <c r="L366" s="202"/>
      <c r="M366" s="202"/>
      <c r="N366" s="202"/>
      <c r="O366" s="202"/>
      <c r="P366" s="202"/>
      <c r="Q366" s="202"/>
      <c r="R366" s="202"/>
      <c r="S366" s="202"/>
      <c r="T366" s="202"/>
      <c r="U366" s="202"/>
      <c r="V366" s="203">
        <f t="shared" si="126"/>
        <v>0</v>
      </c>
    </row>
    <row r="367" spans="1:22" ht="51">
      <c r="A367" s="327"/>
      <c r="B367" s="329"/>
      <c r="C367" s="332"/>
      <c r="D367" s="336"/>
      <c r="E367" s="333"/>
      <c r="F367" s="333"/>
      <c r="G367" s="174" t="s">
        <v>1014</v>
      </c>
      <c r="H367" s="271">
        <v>123452</v>
      </c>
      <c r="I367" s="200">
        <f t="shared" si="124"/>
        <v>0</v>
      </c>
      <c r="J367" s="200">
        <f t="shared" si="125"/>
        <v>0</v>
      </c>
      <c r="K367" s="201">
        <f t="shared" si="123"/>
        <v>0</v>
      </c>
      <c r="L367" s="202"/>
      <c r="M367" s="202"/>
      <c r="N367" s="202"/>
      <c r="O367" s="202"/>
      <c r="P367" s="202"/>
      <c r="Q367" s="202"/>
      <c r="R367" s="202"/>
      <c r="S367" s="202"/>
      <c r="T367" s="202"/>
      <c r="U367" s="202"/>
      <c r="V367" s="203">
        <f t="shared" si="126"/>
        <v>0</v>
      </c>
    </row>
    <row r="368" spans="1:22" ht="51">
      <c r="A368" s="327"/>
      <c r="B368" s="329"/>
      <c r="C368" s="332"/>
      <c r="D368" s="334" t="s">
        <v>93</v>
      </c>
      <c r="E368" s="331" t="s">
        <v>1015</v>
      </c>
      <c r="F368" s="331" t="s">
        <v>287</v>
      </c>
      <c r="G368" s="174" t="s">
        <v>1016</v>
      </c>
      <c r="H368" s="271">
        <v>123452</v>
      </c>
      <c r="I368" s="200">
        <f t="shared" si="124"/>
        <v>0</v>
      </c>
      <c r="J368" s="200">
        <f t="shared" si="125"/>
        <v>0</v>
      </c>
      <c r="K368" s="201">
        <f t="shared" si="123"/>
        <v>0</v>
      </c>
      <c r="L368" s="202"/>
      <c r="M368" s="202"/>
      <c r="N368" s="202"/>
      <c r="O368" s="202"/>
      <c r="P368" s="202"/>
      <c r="Q368" s="202"/>
      <c r="R368" s="202"/>
      <c r="S368" s="202"/>
      <c r="T368" s="202"/>
      <c r="U368" s="202"/>
      <c r="V368" s="203">
        <f t="shared" si="126"/>
        <v>0</v>
      </c>
    </row>
    <row r="369" spans="1:22" ht="89.25">
      <c r="A369" s="327"/>
      <c r="B369" s="329"/>
      <c r="C369" s="332"/>
      <c r="D369" s="335"/>
      <c r="E369" s="332"/>
      <c r="F369" s="332"/>
      <c r="G369" s="174" t="s">
        <v>1017</v>
      </c>
      <c r="H369" s="271">
        <v>123452</v>
      </c>
      <c r="I369" s="200">
        <f t="shared" si="124"/>
        <v>0</v>
      </c>
      <c r="J369" s="200">
        <f t="shared" si="125"/>
        <v>0</v>
      </c>
      <c r="K369" s="201">
        <f t="shared" si="123"/>
        <v>0</v>
      </c>
      <c r="L369" s="202"/>
      <c r="M369" s="202"/>
      <c r="N369" s="202"/>
      <c r="O369" s="202"/>
      <c r="P369" s="202"/>
      <c r="Q369" s="202"/>
      <c r="R369" s="202"/>
      <c r="S369" s="202"/>
      <c r="T369" s="202"/>
      <c r="U369" s="202"/>
      <c r="V369" s="203">
        <f t="shared" si="126"/>
        <v>0</v>
      </c>
    </row>
    <row r="370" spans="1:22" ht="89.25">
      <c r="A370" s="327"/>
      <c r="B370" s="329"/>
      <c r="C370" s="332"/>
      <c r="D370" s="335"/>
      <c r="E370" s="332"/>
      <c r="F370" s="332"/>
      <c r="G370" s="174" t="s">
        <v>1018</v>
      </c>
      <c r="H370" s="271">
        <v>123452</v>
      </c>
      <c r="I370" s="200">
        <f t="shared" si="124"/>
        <v>0</v>
      </c>
      <c r="J370" s="200">
        <f t="shared" si="125"/>
        <v>0</v>
      </c>
      <c r="K370" s="201">
        <f t="shared" si="123"/>
        <v>0</v>
      </c>
      <c r="L370" s="202"/>
      <c r="M370" s="202"/>
      <c r="N370" s="202"/>
      <c r="O370" s="202"/>
      <c r="P370" s="202"/>
      <c r="Q370" s="202"/>
      <c r="R370" s="202"/>
      <c r="S370" s="202"/>
      <c r="T370" s="202"/>
      <c r="U370" s="202"/>
      <c r="V370" s="203">
        <f t="shared" si="126"/>
        <v>0</v>
      </c>
    </row>
    <row r="371" spans="1:22" ht="51">
      <c r="A371" s="327"/>
      <c r="B371" s="329"/>
      <c r="C371" s="332"/>
      <c r="D371" s="335"/>
      <c r="E371" s="332"/>
      <c r="F371" s="332"/>
      <c r="G371" s="174" t="s">
        <v>1019</v>
      </c>
      <c r="H371" s="271">
        <v>123452</v>
      </c>
      <c r="I371" s="200">
        <f t="shared" si="124"/>
        <v>0</v>
      </c>
      <c r="J371" s="200">
        <f t="shared" si="125"/>
        <v>0</v>
      </c>
      <c r="K371" s="201">
        <f t="shared" si="123"/>
        <v>0</v>
      </c>
      <c r="L371" s="202"/>
      <c r="M371" s="202"/>
      <c r="N371" s="202"/>
      <c r="O371" s="202"/>
      <c r="P371" s="202"/>
      <c r="Q371" s="202"/>
      <c r="R371" s="202"/>
      <c r="S371" s="202"/>
      <c r="T371" s="202"/>
      <c r="U371" s="202"/>
      <c r="V371" s="203">
        <f t="shared" si="126"/>
        <v>0</v>
      </c>
    </row>
    <row r="372" spans="1:22" ht="51">
      <c r="A372" s="327"/>
      <c r="B372" s="329"/>
      <c r="C372" s="332"/>
      <c r="D372" s="336"/>
      <c r="E372" s="333"/>
      <c r="F372" s="333"/>
      <c r="G372" s="174" t="s">
        <v>1020</v>
      </c>
      <c r="H372" s="271">
        <v>123452</v>
      </c>
      <c r="I372" s="200">
        <f t="shared" si="124"/>
        <v>0</v>
      </c>
      <c r="J372" s="200">
        <f t="shared" si="125"/>
        <v>0</v>
      </c>
      <c r="K372" s="201">
        <f t="shared" si="123"/>
        <v>0</v>
      </c>
      <c r="L372" s="202"/>
      <c r="M372" s="202"/>
      <c r="N372" s="202"/>
      <c r="O372" s="202"/>
      <c r="P372" s="202"/>
      <c r="Q372" s="202"/>
      <c r="R372" s="202"/>
      <c r="S372" s="202"/>
      <c r="T372" s="202"/>
      <c r="U372" s="202"/>
      <c r="V372" s="203">
        <f t="shared" si="126"/>
        <v>0</v>
      </c>
    </row>
    <row r="373" spans="1:22" ht="25.5">
      <c r="A373" s="327"/>
      <c r="B373" s="329"/>
      <c r="C373" s="332"/>
      <c r="D373" s="334" t="s">
        <v>94</v>
      </c>
      <c r="E373" s="331" t="s">
        <v>1021</v>
      </c>
      <c r="F373" s="331" t="s">
        <v>287</v>
      </c>
      <c r="G373" s="174" t="s">
        <v>1022</v>
      </c>
      <c r="H373" s="271">
        <v>123452</v>
      </c>
      <c r="I373" s="200">
        <f t="shared" si="124"/>
        <v>0</v>
      </c>
      <c r="J373" s="200">
        <f t="shared" si="125"/>
        <v>0</v>
      </c>
      <c r="K373" s="201">
        <f t="shared" si="123"/>
        <v>0</v>
      </c>
      <c r="L373" s="202"/>
      <c r="M373" s="202"/>
      <c r="N373" s="202"/>
      <c r="O373" s="202"/>
      <c r="P373" s="202"/>
      <c r="Q373" s="202"/>
      <c r="R373" s="202"/>
      <c r="S373" s="202"/>
      <c r="T373" s="202"/>
      <c r="U373" s="202"/>
      <c r="V373" s="203">
        <f t="shared" si="126"/>
        <v>0</v>
      </c>
    </row>
    <row r="374" spans="1:22" ht="38.25">
      <c r="A374" s="327"/>
      <c r="B374" s="329"/>
      <c r="C374" s="332"/>
      <c r="D374" s="336"/>
      <c r="E374" s="333"/>
      <c r="F374" s="333"/>
      <c r="G374" s="174" t="s">
        <v>1023</v>
      </c>
      <c r="H374" s="271">
        <v>123452</v>
      </c>
      <c r="I374" s="200">
        <f t="shared" si="124"/>
        <v>0</v>
      </c>
      <c r="J374" s="200">
        <f t="shared" si="125"/>
        <v>0</v>
      </c>
      <c r="K374" s="201">
        <f t="shared" si="123"/>
        <v>0</v>
      </c>
      <c r="L374" s="202"/>
      <c r="M374" s="202"/>
      <c r="N374" s="202"/>
      <c r="O374" s="202"/>
      <c r="P374" s="202"/>
      <c r="Q374" s="202"/>
      <c r="R374" s="202"/>
      <c r="S374" s="202"/>
      <c r="T374" s="202"/>
      <c r="U374" s="202"/>
      <c r="V374" s="203">
        <f t="shared" si="126"/>
        <v>0</v>
      </c>
    </row>
    <row r="375" spans="1:22" ht="51">
      <c r="A375" s="327"/>
      <c r="B375" s="329"/>
      <c r="C375" s="332"/>
      <c r="D375" s="175" t="s">
        <v>283</v>
      </c>
      <c r="E375" s="174" t="s">
        <v>1024</v>
      </c>
      <c r="F375" s="174" t="s">
        <v>287</v>
      </c>
      <c r="G375" s="173" t="s">
        <v>1025</v>
      </c>
      <c r="H375" s="271">
        <v>123452</v>
      </c>
      <c r="I375" s="200">
        <f t="shared" si="124"/>
        <v>0</v>
      </c>
      <c r="J375" s="200">
        <f t="shared" si="125"/>
        <v>0</v>
      </c>
      <c r="K375" s="201">
        <f t="shared" si="123"/>
        <v>0</v>
      </c>
      <c r="L375" s="202"/>
      <c r="M375" s="202"/>
      <c r="N375" s="202"/>
      <c r="O375" s="202"/>
      <c r="P375" s="202"/>
      <c r="Q375" s="202"/>
      <c r="R375" s="202"/>
      <c r="S375" s="202"/>
      <c r="T375" s="202"/>
      <c r="U375" s="202"/>
      <c r="V375" s="203">
        <f t="shared" si="126"/>
        <v>0</v>
      </c>
    </row>
    <row r="376" spans="1:22" ht="63.75">
      <c r="A376" s="327"/>
      <c r="B376" s="329"/>
      <c r="C376" s="332"/>
      <c r="D376" s="175" t="s">
        <v>46</v>
      </c>
      <c r="E376" s="174" t="s">
        <v>1026</v>
      </c>
      <c r="F376" s="174" t="s">
        <v>287</v>
      </c>
      <c r="G376" s="174" t="s">
        <v>1027</v>
      </c>
      <c r="H376" s="271">
        <v>123452</v>
      </c>
      <c r="I376" s="200">
        <f t="shared" si="124"/>
        <v>0</v>
      </c>
      <c r="J376" s="200">
        <f t="shared" si="125"/>
        <v>0</v>
      </c>
      <c r="K376" s="201">
        <f t="shared" si="123"/>
        <v>0</v>
      </c>
      <c r="L376" s="202"/>
      <c r="M376" s="202"/>
      <c r="N376" s="202"/>
      <c r="O376" s="202"/>
      <c r="P376" s="202"/>
      <c r="Q376" s="202"/>
      <c r="R376" s="202"/>
      <c r="S376" s="202"/>
      <c r="T376" s="202"/>
      <c r="U376" s="202"/>
      <c r="V376" s="203">
        <f t="shared" si="126"/>
        <v>0</v>
      </c>
    </row>
    <row r="377" spans="1:22" ht="38.25">
      <c r="A377" s="327"/>
      <c r="B377" s="329"/>
      <c r="C377" s="332"/>
      <c r="D377" s="175" t="s">
        <v>282</v>
      </c>
      <c r="E377" s="174" t="s">
        <v>170</v>
      </c>
      <c r="F377" s="174" t="s">
        <v>287</v>
      </c>
      <c r="G377" s="174" t="s">
        <v>1028</v>
      </c>
      <c r="H377" s="271">
        <v>123452</v>
      </c>
      <c r="I377" s="200">
        <f t="shared" si="124"/>
        <v>0</v>
      </c>
      <c r="J377" s="200">
        <f t="shared" si="125"/>
        <v>0</v>
      </c>
      <c r="K377" s="201">
        <f t="shared" si="123"/>
        <v>0</v>
      </c>
      <c r="L377" s="202"/>
      <c r="M377" s="202"/>
      <c r="N377" s="202"/>
      <c r="O377" s="202"/>
      <c r="P377" s="202"/>
      <c r="Q377" s="202"/>
      <c r="R377" s="202"/>
      <c r="S377" s="202"/>
      <c r="T377" s="202"/>
      <c r="U377" s="202"/>
      <c r="V377" s="203">
        <f t="shared" si="126"/>
        <v>0</v>
      </c>
    </row>
    <row r="378" spans="1:22" ht="38.25">
      <c r="A378" s="327"/>
      <c r="B378" s="329"/>
      <c r="C378" s="332"/>
      <c r="D378" s="334" t="s">
        <v>284</v>
      </c>
      <c r="E378" s="174" t="s">
        <v>1029</v>
      </c>
      <c r="F378" s="174" t="s">
        <v>287</v>
      </c>
      <c r="G378" s="174" t="s">
        <v>1030</v>
      </c>
      <c r="H378" s="271">
        <v>123452</v>
      </c>
      <c r="I378" s="200">
        <f t="shared" si="124"/>
        <v>0</v>
      </c>
      <c r="J378" s="200">
        <f t="shared" si="125"/>
        <v>0</v>
      </c>
      <c r="K378" s="201">
        <f t="shared" si="123"/>
        <v>0</v>
      </c>
      <c r="L378" s="202"/>
      <c r="M378" s="202"/>
      <c r="N378" s="202"/>
      <c r="O378" s="202"/>
      <c r="P378" s="202"/>
      <c r="Q378" s="202"/>
      <c r="R378" s="202"/>
      <c r="S378" s="202"/>
      <c r="T378" s="202"/>
      <c r="U378" s="202"/>
      <c r="V378" s="203">
        <f t="shared" si="126"/>
        <v>0</v>
      </c>
    </row>
    <row r="379" spans="1:22" ht="38.25">
      <c r="A379" s="327"/>
      <c r="B379" s="329"/>
      <c r="C379" s="332"/>
      <c r="D379" s="335"/>
      <c r="E379" s="331" t="s">
        <v>1031</v>
      </c>
      <c r="F379" s="331" t="s">
        <v>287</v>
      </c>
      <c r="G379" s="174" t="s">
        <v>1032</v>
      </c>
      <c r="H379" s="271">
        <v>123452</v>
      </c>
      <c r="I379" s="200">
        <f t="shared" si="124"/>
        <v>0</v>
      </c>
      <c r="J379" s="200">
        <f t="shared" si="125"/>
        <v>0</v>
      </c>
      <c r="K379" s="201">
        <f t="shared" si="123"/>
        <v>0</v>
      </c>
      <c r="L379" s="202"/>
      <c r="M379" s="202"/>
      <c r="N379" s="202"/>
      <c r="O379" s="202"/>
      <c r="P379" s="202"/>
      <c r="Q379" s="202"/>
      <c r="R379" s="202"/>
      <c r="S379" s="202"/>
      <c r="T379" s="202"/>
      <c r="U379" s="202"/>
      <c r="V379" s="203">
        <f t="shared" si="126"/>
        <v>0</v>
      </c>
    </row>
    <row r="380" spans="1:22" ht="63.75">
      <c r="A380" s="327"/>
      <c r="B380" s="329"/>
      <c r="C380" s="332"/>
      <c r="D380" s="336"/>
      <c r="E380" s="333"/>
      <c r="F380" s="333"/>
      <c r="G380" s="174" t="s">
        <v>1033</v>
      </c>
      <c r="H380" s="271">
        <v>123452</v>
      </c>
      <c r="I380" s="200">
        <f t="shared" si="124"/>
        <v>0</v>
      </c>
      <c r="J380" s="200">
        <f t="shared" si="125"/>
        <v>0</v>
      </c>
      <c r="K380" s="201">
        <f t="shared" si="123"/>
        <v>0</v>
      </c>
      <c r="L380" s="202"/>
      <c r="M380" s="202"/>
      <c r="N380" s="202"/>
      <c r="O380" s="202"/>
      <c r="P380" s="202"/>
      <c r="Q380" s="202"/>
      <c r="R380" s="202"/>
      <c r="S380" s="202"/>
      <c r="T380" s="202"/>
      <c r="U380" s="202"/>
      <c r="V380" s="203">
        <f t="shared" si="126"/>
        <v>0</v>
      </c>
    </row>
    <row r="381" spans="1:22" ht="38.25">
      <c r="A381" s="327"/>
      <c r="B381" s="329"/>
      <c r="C381" s="332"/>
      <c r="D381" s="334" t="s">
        <v>285</v>
      </c>
      <c r="E381" s="331" t="s">
        <v>1034</v>
      </c>
      <c r="F381" s="331" t="s">
        <v>287</v>
      </c>
      <c r="G381" s="174" t="s">
        <v>1035</v>
      </c>
      <c r="H381" s="271">
        <v>123452</v>
      </c>
      <c r="I381" s="200">
        <f t="shared" si="124"/>
        <v>0</v>
      </c>
      <c r="J381" s="200">
        <f t="shared" si="125"/>
        <v>0</v>
      </c>
      <c r="K381" s="201">
        <f t="shared" si="123"/>
        <v>0</v>
      </c>
      <c r="L381" s="202"/>
      <c r="M381" s="202"/>
      <c r="N381" s="202"/>
      <c r="O381" s="202"/>
      <c r="P381" s="202"/>
      <c r="Q381" s="202"/>
      <c r="R381" s="202"/>
      <c r="S381" s="202"/>
      <c r="T381" s="202"/>
      <c r="U381" s="202"/>
      <c r="V381" s="203">
        <f t="shared" si="126"/>
        <v>0</v>
      </c>
    </row>
    <row r="382" spans="1:22" ht="38.25">
      <c r="A382" s="327"/>
      <c r="B382" s="329"/>
      <c r="C382" s="332"/>
      <c r="D382" s="335"/>
      <c r="E382" s="332"/>
      <c r="F382" s="332"/>
      <c r="G382" s="174" t="s">
        <v>1036</v>
      </c>
      <c r="H382" s="271">
        <v>123452</v>
      </c>
      <c r="I382" s="200">
        <f t="shared" si="124"/>
        <v>0</v>
      </c>
      <c r="J382" s="200">
        <f t="shared" si="125"/>
        <v>0</v>
      </c>
      <c r="K382" s="201">
        <f t="shared" si="123"/>
        <v>0</v>
      </c>
      <c r="L382" s="202"/>
      <c r="M382" s="202"/>
      <c r="N382" s="202"/>
      <c r="O382" s="202"/>
      <c r="P382" s="202"/>
      <c r="Q382" s="202"/>
      <c r="R382" s="202"/>
      <c r="S382" s="202"/>
      <c r="T382" s="202"/>
      <c r="U382" s="202"/>
      <c r="V382" s="203">
        <f t="shared" si="126"/>
        <v>0</v>
      </c>
    </row>
    <row r="383" spans="1:22" ht="89.25">
      <c r="A383" s="327"/>
      <c r="B383" s="329"/>
      <c r="C383" s="332"/>
      <c r="D383" s="336"/>
      <c r="E383" s="333"/>
      <c r="F383" s="333"/>
      <c r="G383" s="174" t="s">
        <v>1037</v>
      </c>
      <c r="H383" s="271">
        <v>123452</v>
      </c>
      <c r="I383" s="200">
        <f t="shared" si="124"/>
        <v>0</v>
      </c>
      <c r="J383" s="200">
        <f t="shared" si="125"/>
        <v>0</v>
      </c>
      <c r="K383" s="201">
        <f t="shared" si="123"/>
        <v>0</v>
      </c>
      <c r="L383" s="202"/>
      <c r="M383" s="202"/>
      <c r="N383" s="202"/>
      <c r="O383" s="202"/>
      <c r="P383" s="202"/>
      <c r="Q383" s="202"/>
      <c r="R383" s="202"/>
      <c r="S383" s="202"/>
      <c r="T383" s="202"/>
      <c r="U383" s="202"/>
      <c r="V383" s="203">
        <f t="shared" si="126"/>
        <v>0</v>
      </c>
    </row>
    <row r="384" spans="1:22" ht="51">
      <c r="A384" s="327"/>
      <c r="B384" s="329"/>
      <c r="C384" s="332"/>
      <c r="D384" s="334" t="s">
        <v>47</v>
      </c>
      <c r="E384" s="174" t="s">
        <v>1038</v>
      </c>
      <c r="F384" s="174" t="s">
        <v>287</v>
      </c>
      <c r="G384" s="174" t="s">
        <v>1039</v>
      </c>
      <c r="H384" s="271">
        <v>123452</v>
      </c>
      <c r="I384" s="200">
        <f t="shared" si="124"/>
        <v>0</v>
      </c>
      <c r="J384" s="200">
        <f t="shared" si="125"/>
        <v>0</v>
      </c>
      <c r="K384" s="201">
        <f t="shared" si="123"/>
        <v>0</v>
      </c>
      <c r="L384" s="202"/>
      <c r="M384" s="202"/>
      <c r="N384" s="202"/>
      <c r="O384" s="202"/>
      <c r="P384" s="202"/>
      <c r="Q384" s="202"/>
      <c r="R384" s="202"/>
      <c r="S384" s="202"/>
      <c r="T384" s="202"/>
      <c r="U384" s="202"/>
      <c r="V384" s="203">
        <f t="shared" si="126"/>
        <v>0</v>
      </c>
    </row>
    <row r="385" spans="1:22" ht="38.25">
      <c r="A385" s="327"/>
      <c r="B385" s="329"/>
      <c r="C385" s="332"/>
      <c r="D385" s="336"/>
      <c r="E385" s="174" t="s">
        <v>1040</v>
      </c>
      <c r="F385" s="174" t="s">
        <v>287</v>
      </c>
      <c r="G385" s="174" t="s">
        <v>1041</v>
      </c>
      <c r="H385" s="271">
        <v>123452</v>
      </c>
      <c r="I385" s="200">
        <f t="shared" si="124"/>
        <v>0</v>
      </c>
      <c r="J385" s="200">
        <f t="shared" si="125"/>
        <v>0</v>
      </c>
      <c r="K385" s="201">
        <f t="shared" si="123"/>
        <v>0</v>
      </c>
      <c r="L385" s="202"/>
      <c r="M385" s="202"/>
      <c r="N385" s="202"/>
      <c r="O385" s="202"/>
      <c r="P385" s="202"/>
      <c r="Q385" s="202"/>
      <c r="R385" s="202"/>
      <c r="S385" s="202"/>
      <c r="T385" s="202"/>
      <c r="U385" s="202"/>
      <c r="V385" s="203">
        <f t="shared" si="126"/>
        <v>0</v>
      </c>
    </row>
    <row r="386" spans="1:22" ht="76.5">
      <c r="A386" s="327"/>
      <c r="B386" s="329"/>
      <c r="C386" s="332"/>
      <c r="D386" s="334" t="s">
        <v>48</v>
      </c>
      <c r="E386" s="331" t="s">
        <v>882</v>
      </c>
      <c r="F386" s="331" t="s">
        <v>287</v>
      </c>
      <c r="G386" s="174" t="s">
        <v>1042</v>
      </c>
      <c r="H386" s="271">
        <v>123452</v>
      </c>
      <c r="I386" s="200">
        <f t="shared" si="124"/>
        <v>0</v>
      </c>
      <c r="J386" s="200">
        <f t="shared" si="125"/>
        <v>0</v>
      </c>
      <c r="K386" s="201">
        <f t="shared" si="123"/>
        <v>0</v>
      </c>
      <c r="L386" s="202"/>
      <c r="M386" s="202"/>
      <c r="N386" s="202"/>
      <c r="O386" s="202"/>
      <c r="P386" s="202"/>
      <c r="Q386" s="202"/>
      <c r="R386" s="202"/>
      <c r="S386" s="202"/>
      <c r="T386" s="202"/>
      <c r="U386" s="202"/>
      <c r="V386" s="203">
        <f t="shared" si="126"/>
        <v>0</v>
      </c>
    </row>
    <row r="387" spans="1:22" ht="63.75">
      <c r="A387" s="327"/>
      <c r="B387" s="329"/>
      <c r="C387" s="332"/>
      <c r="D387" s="335"/>
      <c r="E387" s="332"/>
      <c r="F387" s="332"/>
      <c r="G387" s="174" t="s">
        <v>1043</v>
      </c>
      <c r="H387" s="271">
        <v>123452</v>
      </c>
      <c r="I387" s="200">
        <f t="shared" si="124"/>
        <v>0</v>
      </c>
      <c r="J387" s="200">
        <f t="shared" si="125"/>
        <v>0</v>
      </c>
      <c r="K387" s="201">
        <f t="shared" si="123"/>
        <v>0</v>
      </c>
      <c r="L387" s="202"/>
      <c r="M387" s="202"/>
      <c r="N387" s="202"/>
      <c r="O387" s="202"/>
      <c r="P387" s="202"/>
      <c r="Q387" s="202"/>
      <c r="R387" s="202"/>
      <c r="S387" s="202"/>
      <c r="T387" s="202"/>
      <c r="U387" s="202"/>
      <c r="V387" s="203">
        <f t="shared" si="126"/>
        <v>0</v>
      </c>
    </row>
    <row r="388" spans="1:22" ht="38.25">
      <c r="A388" s="327"/>
      <c r="B388" s="329"/>
      <c r="C388" s="333"/>
      <c r="D388" s="336"/>
      <c r="E388" s="333"/>
      <c r="F388" s="333"/>
      <c r="G388" s="174" t="s">
        <v>1044</v>
      </c>
      <c r="H388" s="271">
        <v>123452</v>
      </c>
      <c r="I388" s="200">
        <f t="shared" si="124"/>
        <v>0</v>
      </c>
      <c r="J388" s="200">
        <f t="shared" si="125"/>
        <v>0</v>
      </c>
      <c r="K388" s="201">
        <f t="shared" si="123"/>
        <v>0</v>
      </c>
      <c r="L388" s="202"/>
      <c r="M388" s="202"/>
      <c r="N388" s="202"/>
      <c r="O388" s="202"/>
      <c r="P388" s="202"/>
      <c r="Q388" s="202"/>
      <c r="R388" s="202"/>
      <c r="S388" s="202"/>
      <c r="T388" s="202"/>
      <c r="U388" s="202"/>
      <c r="V388" s="203">
        <f t="shared" si="126"/>
        <v>0</v>
      </c>
    </row>
    <row r="389" spans="1:22" ht="63.75">
      <c r="A389" s="327"/>
      <c r="B389" s="329"/>
      <c r="C389" s="331" t="s">
        <v>1045</v>
      </c>
      <c r="D389" s="175" t="s">
        <v>49</v>
      </c>
      <c r="E389" s="174" t="s">
        <v>1046</v>
      </c>
      <c r="F389" s="174" t="s">
        <v>289</v>
      </c>
      <c r="G389" s="174" t="s">
        <v>1047</v>
      </c>
      <c r="H389" s="271">
        <v>123452</v>
      </c>
      <c r="I389" s="200">
        <f t="shared" si="124"/>
        <v>0</v>
      </c>
      <c r="J389" s="200">
        <f t="shared" si="125"/>
        <v>0</v>
      </c>
      <c r="K389" s="201">
        <f t="shared" si="123"/>
        <v>0</v>
      </c>
      <c r="L389" s="202"/>
      <c r="M389" s="202"/>
      <c r="N389" s="202"/>
      <c r="O389" s="202"/>
      <c r="P389" s="202"/>
      <c r="Q389" s="202"/>
      <c r="R389" s="202"/>
      <c r="S389" s="202"/>
      <c r="T389" s="202"/>
      <c r="U389" s="202"/>
      <c r="V389" s="203">
        <f t="shared" si="126"/>
        <v>0</v>
      </c>
    </row>
    <row r="390" spans="1:22" ht="51">
      <c r="A390" s="327"/>
      <c r="B390" s="329"/>
      <c r="C390" s="332"/>
      <c r="D390" s="334" t="s">
        <v>50</v>
      </c>
      <c r="E390" s="331" t="s">
        <v>1048</v>
      </c>
      <c r="F390" s="331" t="s">
        <v>289</v>
      </c>
      <c r="G390" s="174" t="s">
        <v>1049</v>
      </c>
      <c r="H390" s="271">
        <v>123452</v>
      </c>
      <c r="I390" s="200">
        <f t="shared" si="124"/>
        <v>0</v>
      </c>
      <c r="J390" s="200">
        <f t="shared" si="125"/>
        <v>0</v>
      </c>
      <c r="K390" s="201">
        <f t="shared" si="123"/>
        <v>0</v>
      </c>
      <c r="L390" s="202"/>
      <c r="M390" s="202"/>
      <c r="N390" s="202"/>
      <c r="O390" s="202"/>
      <c r="P390" s="202"/>
      <c r="Q390" s="202"/>
      <c r="R390" s="202"/>
      <c r="S390" s="202"/>
      <c r="T390" s="202"/>
      <c r="U390" s="202"/>
      <c r="V390" s="203">
        <f t="shared" si="126"/>
        <v>0</v>
      </c>
    </row>
    <row r="391" spans="1:22" ht="63.75">
      <c r="A391" s="327"/>
      <c r="B391" s="330"/>
      <c r="C391" s="333"/>
      <c r="D391" s="336"/>
      <c r="E391" s="333"/>
      <c r="F391" s="333"/>
      <c r="G391" s="174" t="s">
        <v>1047</v>
      </c>
      <c r="H391" s="271">
        <v>123452</v>
      </c>
      <c r="I391" s="200">
        <f t="shared" si="124"/>
        <v>0</v>
      </c>
      <c r="J391" s="200">
        <f t="shared" si="125"/>
        <v>0</v>
      </c>
      <c r="K391" s="201">
        <f t="shared" si="123"/>
        <v>0</v>
      </c>
      <c r="L391" s="202"/>
      <c r="M391" s="202"/>
      <c r="N391" s="202"/>
      <c r="O391" s="202"/>
      <c r="P391" s="202"/>
      <c r="Q391" s="202"/>
      <c r="R391" s="202"/>
      <c r="S391" s="202"/>
      <c r="T391" s="202"/>
      <c r="U391" s="202"/>
      <c r="V391" s="203">
        <f t="shared" si="126"/>
        <v>0</v>
      </c>
    </row>
    <row r="392" spans="1:22" ht="102">
      <c r="A392" s="327">
        <v>21</v>
      </c>
      <c r="B392" s="327"/>
      <c r="C392" s="331" t="s">
        <v>1050</v>
      </c>
      <c r="D392" s="175" t="s">
        <v>171</v>
      </c>
      <c r="E392" s="174" t="s">
        <v>1051</v>
      </c>
      <c r="F392" s="174" t="s">
        <v>288</v>
      </c>
      <c r="G392" s="173" t="s">
        <v>1052</v>
      </c>
      <c r="H392" s="271">
        <v>94352</v>
      </c>
      <c r="I392" s="200">
        <f t="shared" si="124"/>
        <v>0</v>
      </c>
      <c r="J392" s="200">
        <f t="shared" si="125"/>
        <v>0</v>
      </c>
      <c r="K392" s="201">
        <f t="shared" si="123"/>
        <v>0</v>
      </c>
      <c r="L392" s="202"/>
      <c r="M392" s="202"/>
      <c r="N392" s="202"/>
      <c r="O392" s="202"/>
      <c r="P392" s="202"/>
      <c r="Q392" s="202"/>
      <c r="R392" s="202"/>
      <c r="S392" s="202"/>
      <c r="T392" s="202"/>
      <c r="U392" s="202"/>
      <c r="V392" s="203">
        <f t="shared" si="126"/>
        <v>0</v>
      </c>
    </row>
    <row r="393" spans="1:22" ht="165.75">
      <c r="A393" s="327"/>
      <c r="B393" s="327"/>
      <c r="C393" s="332"/>
      <c r="D393" s="175" t="s">
        <v>51</v>
      </c>
      <c r="E393" s="174" t="s">
        <v>1053</v>
      </c>
      <c r="F393" s="174" t="s">
        <v>288</v>
      </c>
      <c r="G393" s="174" t="s">
        <v>1054</v>
      </c>
      <c r="H393" s="271">
        <v>94352</v>
      </c>
      <c r="I393" s="200">
        <f t="shared" si="124"/>
        <v>0</v>
      </c>
      <c r="J393" s="200">
        <f t="shared" si="125"/>
        <v>0</v>
      </c>
      <c r="K393" s="201">
        <f t="shared" si="123"/>
        <v>0</v>
      </c>
      <c r="L393" s="202"/>
      <c r="M393" s="202"/>
      <c r="N393" s="202"/>
      <c r="O393" s="202"/>
      <c r="P393" s="202"/>
      <c r="Q393" s="202"/>
      <c r="R393" s="202"/>
      <c r="S393" s="202"/>
      <c r="T393" s="202"/>
      <c r="U393" s="202"/>
      <c r="V393" s="203">
        <f t="shared" si="126"/>
        <v>0</v>
      </c>
    </row>
    <row r="394" spans="1:22" ht="63.75">
      <c r="A394" s="327"/>
      <c r="B394" s="327"/>
      <c r="C394" s="332"/>
      <c r="D394" s="175" t="s">
        <v>1055</v>
      </c>
      <c r="E394" s="174" t="s">
        <v>1056</v>
      </c>
      <c r="F394" s="174" t="s">
        <v>288</v>
      </c>
      <c r="G394" s="174" t="s">
        <v>1057</v>
      </c>
      <c r="H394" s="271">
        <v>94352</v>
      </c>
      <c r="I394" s="200">
        <f t="shared" si="124"/>
        <v>0</v>
      </c>
      <c r="J394" s="200">
        <f t="shared" si="125"/>
        <v>0</v>
      </c>
      <c r="K394" s="201">
        <f t="shared" si="123"/>
        <v>0</v>
      </c>
      <c r="L394" s="202"/>
      <c r="M394" s="202"/>
      <c r="N394" s="202"/>
      <c r="O394" s="202"/>
      <c r="P394" s="202"/>
      <c r="Q394" s="202"/>
      <c r="R394" s="202"/>
      <c r="S394" s="202"/>
      <c r="T394" s="202"/>
      <c r="U394" s="202"/>
      <c r="V394" s="203">
        <f t="shared" si="126"/>
        <v>0</v>
      </c>
    </row>
    <row r="395" spans="1:22" ht="102">
      <c r="A395" s="327"/>
      <c r="B395" s="327"/>
      <c r="C395" s="332"/>
      <c r="D395" s="175" t="s">
        <v>1058</v>
      </c>
      <c r="E395" s="174" t="s">
        <v>1825</v>
      </c>
      <c r="F395" s="174" t="s">
        <v>288</v>
      </c>
      <c r="G395" s="173" t="s">
        <v>1059</v>
      </c>
      <c r="H395" s="271">
        <v>94352</v>
      </c>
      <c r="I395" s="200">
        <f t="shared" si="124"/>
        <v>0</v>
      </c>
      <c r="J395" s="200">
        <f t="shared" si="125"/>
        <v>0</v>
      </c>
      <c r="K395" s="201">
        <f t="shared" si="123"/>
        <v>0</v>
      </c>
      <c r="L395" s="202"/>
      <c r="M395" s="202"/>
      <c r="N395" s="202"/>
      <c r="O395" s="202"/>
      <c r="P395" s="202"/>
      <c r="Q395" s="202"/>
      <c r="R395" s="202"/>
      <c r="S395" s="202"/>
      <c r="T395" s="202"/>
      <c r="U395" s="202"/>
      <c r="V395" s="203">
        <f t="shared" si="126"/>
        <v>0</v>
      </c>
    </row>
    <row r="396" spans="1:22" ht="127.5">
      <c r="A396" s="327"/>
      <c r="B396" s="327"/>
      <c r="C396" s="332"/>
      <c r="D396" s="175" t="s">
        <v>1060</v>
      </c>
      <c r="E396" s="174" t="s">
        <v>172</v>
      </c>
      <c r="F396" s="174" t="s">
        <v>288</v>
      </c>
      <c r="G396" s="174" t="s">
        <v>1061</v>
      </c>
      <c r="H396" s="271">
        <v>94352</v>
      </c>
      <c r="I396" s="200">
        <f t="shared" si="124"/>
        <v>0</v>
      </c>
      <c r="J396" s="200">
        <f t="shared" si="125"/>
        <v>0</v>
      </c>
      <c r="K396" s="201">
        <f t="shared" si="123"/>
        <v>0</v>
      </c>
      <c r="L396" s="202"/>
      <c r="M396" s="202"/>
      <c r="N396" s="202"/>
      <c r="O396" s="202"/>
      <c r="P396" s="202"/>
      <c r="Q396" s="202"/>
      <c r="R396" s="202"/>
      <c r="S396" s="202"/>
      <c r="T396" s="202"/>
      <c r="U396" s="202"/>
      <c r="V396" s="203">
        <f t="shared" si="126"/>
        <v>0</v>
      </c>
    </row>
    <row r="397" spans="1:22" ht="63.75">
      <c r="A397" s="327"/>
      <c r="B397" s="327"/>
      <c r="C397" s="333"/>
      <c r="D397" s="175" t="s">
        <v>46</v>
      </c>
      <c r="E397" s="174" t="s">
        <v>1062</v>
      </c>
      <c r="F397" s="174" t="s">
        <v>288</v>
      </c>
      <c r="G397" s="174" t="s">
        <v>1063</v>
      </c>
      <c r="H397" s="271">
        <v>94352</v>
      </c>
      <c r="I397" s="200">
        <f t="shared" si="124"/>
        <v>0</v>
      </c>
      <c r="J397" s="200">
        <f t="shared" si="125"/>
        <v>0</v>
      </c>
      <c r="K397" s="201">
        <f t="shared" si="123"/>
        <v>0</v>
      </c>
      <c r="L397" s="202"/>
      <c r="M397" s="202"/>
      <c r="N397" s="202"/>
      <c r="O397" s="202"/>
      <c r="P397" s="202"/>
      <c r="Q397" s="202"/>
      <c r="R397" s="202"/>
      <c r="S397" s="202"/>
      <c r="T397" s="202"/>
      <c r="U397" s="202"/>
      <c r="V397" s="203">
        <f t="shared" si="126"/>
        <v>0</v>
      </c>
    </row>
    <row r="398" spans="1:22" ht="409.5">
      <c r="A398" s="175">
        <v>22</v>
      </c>
      <c r="B398" s="175"/>
      <c r="C398" s="174" t="s">
        <v>1064</v>
      </c>
      <c r="D398" s="175" t="s">
        <v>1826</v>
      </c>
      <c r="E398" s="174" t="s">
        <v>1827</v>
      </c>
      <c r="F398" s="174" t="s">
        <v>288</v>
      </c>
      <c r="G398" s="174" t="s">
        <v>1065</v>
      </c>
      <c r="H398" s="271">
        <v>130106</v>
      </c>
      <c r="I398" s="200">
        <f t="shared" si="124"/>
        <v>0</v>
      </c>
      <c r="J398" s="200">
        <f t="shared" si="125"/>
        <v>0</v>
      </c>
      <c r="K398" s="201">
        <f t="shared" ref="K398:K461" si="127">IF(J398=0,0,ROUND(I398/J398,1))</f>
        <v>0</v>
      </c>
      <c r="L398" s="202"/>
      <c r="M398" s="202"/>
      <c r="N398" s="202"/>
      <c r="O398" s="202"/>
      <c r="P398" s="202"/>
      <c r="Q398" s="202"/>
      <c r="R398" s="202"/>
      <c r="S398" s="202"/>
      <c r="T398" s="202"/>
      <c r="U398" s="202"/>
      <c r="V398" s="203">
        <f t="shared" si="126"/>
        <v>0</v>
      </c>
    </row>
    <row r="399" spans="1:22">
      <c r="A399" s="176"/>
      <c r="B399" s="198">
        <v>11</v>
      </c>
      <c r="C399" s="177" t="s">
        <v>266</v>
      </c>
      <c r="D399" s="176"/>
      <c r="E399" s="176"/>
      <c r="F399" s="176"/>
      <c r="G399" s="176"/>
      <c r="H399" s="272"/>
      <c r="I399" s="204">
        <f>SUM(I400:I415)</f>
        <v>0</v>
      </c>
      <c r="J399" s="204">
        <f>SUM(J400:J415)</f>
        <v>0</v>
      </c>
      <c r="K399" s="199">
        <f t="shared" si="127"/>
        <v>0</v>
      </c>
      <c r="L399" s="204">
        <f t="shared" ref="L399" si="128">SUM(L400:L415)</f>
        <v>0</v>
      </c>
      <c r="M399" s="204">
        <f t="shared" ref="M399" si="129">SUM(M400:M415)</f>
        <v>0</v>
      </c>
      <c r="N399" s="204">
        <f t="shared" ref="N399" si="130">SUM(N400:N415)</f>
        <v>0</v>
      </c>
      <c r="O399" s="204">
        <f t="shared" ref="O399" si="131">SUM(O400:O415)</f>
        <v>0</v>
      </c>
      <c r="P399" s="204">
        <f t="shared" ref="P399" si="132">SUM(P400:P415)</f>
        <v>0</v>
      </c>
      <c r="Q399" s="204">
        <f t="shared" ref="Q399" si="133">SUM(Q400:Q415)</f>
        <v>0</v>
      </c>
      <c r="R399" s="204">
        <f t="shared" ref="R399" si="134">SUM(R400:R415)</f>
        <v>0</v>
      </c>
      <c r="S399" s="204">
        <f t="shared" ref="S399" si="135">SUM(S400:S415)</f>
        <v>0</v>
      </c>
      <c r="T399" s="204">
        <f t="shared" ref="T399" si="136">SUM(T400:T415)</f>
        <v>0</v>
      </c>
      <c r="U399" s="204">
        <f t="shared" ref="U399" si="137">SUM(U400:U415)</f>
        <v>0</v>
      </c>
      <c r="V399" s="205">
        <f t="shared" ref="V399" si="138">SUM(V400:V415)</f>
        <v>0</v>
      </c>
    </row>
    <row r="400" spans="1:22" ht="140.25">
      <c r="A400" s="327">
        <v>23</v>
      </c>
      <c r="B400" s="328"/>
      <c r="C400" s="331" t="s">
        <v>52</v>
      </c>
      <c r="D400" s="334" t="s">
        <v>1066</v>
      </c>
      <c r="E400" s="331" t="s">
        <v>1067</v>
      </c>
      <c r="F400" s="331" t="s">
        <v>287</v>
      </c>
      <c r="G400" s="174" t="s">
        <v>1068</v>
      </c>
      <c r="H400" s="273">
        <v>110292</v>
      </c>
      <c r="I400" s="200">
        <f t="shared" ref="I400:I415" si="139">L400+N400+P400+R400+T400</f>
        <v>0</v>
      </c>
      <c r="J400" s="200">
        <f t="shared" ref="J400:J415" si="140">M400+O400+Q400+S400+U400</f>
        <v>0</v>
      </c>
      <c r="K400" s="201">
        <f t="shared" si="127"/>
        <v>0</v>
      </c>
      <c r="L400" s="202"/>
      <c r="M400" s="202"/>
      <c r="N400" s="202"/>
      <c r="O400" s="202"/>
      <c r="P400" s="202"/>
      <c r="Q400" s="202"/>
      <c r="R400" s="202"/>
      <c r="S400" s="202"/>
      <c r="T400" s="202"/>
      <c r="U400" s="202"/>
      <c r="V400" s="203">
        <f t="shared" ref="V400:V415" si="141">ROUND(H400*J400,2)</f>
        <v>0</v>
      </c>
    </row>
    <row r="401" spans="1:22" ht="127.5">
      <c r="A401" s="327"/>
      <c r="B401" s="329"/>
      <c r="C401" s="332"/>
      <c r="D401" s="335"/>
      <c r="E401" s="332"/>
      <c r="F401" s="332"/>
      <c r="G401" s="173" t="s">
        <v>1069</v>
      </c>
      <c r="H401" s="273">
        <v>110292</v>
      </c>
      <c r="I401" s="200">
        <f t="shared" si="139"/>
        <v>0</v>
      </c>
      <c r="J401" s="200">
        <f t="shared" si="140"/>
        <v>0</v>
      </c>
      <c r="K401" s="201">
        <f t="shared" si="127"/>
        <v>0</v>
      </c>
      <c r="L401" s="202"/>
      <c r="M401" s="202"/>
      <c r="N401" s="202"/>
      <c r="O401" s="202"/>
      <c r="P401" s="202"/>
      <c r="Q401" s="202"/>
      <c r="R401" s="202"/>
      <c r="S401" s="202"/>
      <c r="T401" s="202"/>
      <c r="U401" s="202"/>
      <c r="V401" s="203">
        <f t="shared" si="141"/>
        <v>0</v>
      </c>
    </row>
    <row r="402" spans="1:22" ht="63.75">
      <c r="A402" s="327"/>
      <c r="B402" s="329"/>
      <c r="C402" s="332"/>
      <c r="D402" s="335"/>
      <c r="E402" s="332"/>
      <c r="F402" s="332"/>
      <c r="G402" s="174" t="s">
        <v>1070</v>
      </c>
      <c r="H402" s="273">
        <v>110292</v>
      </c>
      <c r="I402" s="200">
        <f t="shared" si="139"/>
        <v>0</v>
      </c>
      <c r="J402" s="200">
        <f t="shared" si="140"/>
        <v>0</v>
      </c>
      <c r="K402" s="201">
        <f t="shared" si="127"/>
        <v>0</v>
      </c>
      <c r="L402" s="202"/>
      <c r="M402" s="202"/>
      <c r="N402" s="202"/>
      <c r="O402" s="202"/>
      <c r="P402" s="202"/>
      <c r="Q402" s="202"/>
      <c r="R402" s="202"/>
      <c r="S402" s="202"/>
      <c r="T402" s="202"/>
      <c r="U402" s="202"/>
      <c r="V402" s="203">
        <f t="shared" si="141"/>
        <v>0</v>
      </c>
    </row>
    <row r="403" spans="1:22" ht="51">
      <c r="A403" s="327"/>
      <c r="B403" s="329"/>
      <c r="C403" s="332"/>
      <c r="D403" s="336"/>
      <c r="E403" s="333"/>
      <c r="F403" s="333"/>
      <c r="G403" s="174" t="s">
        <v>53</v>
      </c>
      <c r="H403" s="273">
        <v>110292</v>
      </c>
      <c r="I403" s="200">
        <f t="shared" si="139"/>
        <v>0</v>
      </c>
      <c r="J403" s="200">
        <f t="shared" si="140"/>
        <v>0</v>
      </c>
      <c r="K403" s="201">
        <f t="shared" si="127"/>
        <v>0</v>
      </c>
      <c r="L403" s="202"/>
      <c r="M403" s="202"/>
      <c r="N403" s="202"/>
      <c r="O403" s="202"/>
      <c r="P403" s="202"/>
      <c r="Q403" s="202"/>
      <c r="R403" s="202"/>
      <c r="S403" s="202"/>
      <c r="T403" s="202"/>
      <c r="U403" s="202"/>
      <c r="V403" s="203">
        <f t="shared" si="141"/>
        <v>0</v>
      </c>
    </row>
    <row r="404" spans="1:22" ht="63.75">
      <c r="A404" s="327"/>
      <c r="B404" s="329"/>
      <c r="C404" s="332"/>
      <c r="D404" s="334" t="s">
        <v>54</v>
      </c>
      <c r="E404" s="331" t="s">
        <v>1071</v>
      </c>
      <c r="F404" s="331" t="s">
        <v>287</v>
      </c>
      <c r="G404" s="174" t="s">
        <v>1072</v>
      </c>
      <c r="H404" s="273">
        <v>110292</v>
      </c>
      <c r="I404" s="200">
        <f t="shared" si="139"/>
        <v>0</v>
      </c>
      <c r="J404" s="200">
        <f t="shared" si="140"/>
        <v>0</v>
      </c>
      <c r="K404" s="201">
        <f t="shared" si="127"/>
        <v>0</v>
      </c>
      <c r="L404" s="202"/>
      <c r="M404" s="202"/>
      <c r="N404" s="202"/>
      <c r="O404" s="202"/>
      <c r="P404" s="202"/>
      <c r="Q404" s="202"/>
      <c r="R404" s="202"/>
      <c r="S404" s="202"/>
      <c r="T404" s="202"/>
      <c r="U404" s="202"/>
      <c r="V404" s="203">
        <f t="shared" si="141"/>
        <v>0</v>
      </c>
    </row>
    <row r="405" spans="1:22" ht="102">
      <c r="A405" s="327"/>
      <c r="B405" s="329"/>
      <c r="C405" s="332"/>
      <c r="D405" s="335"/>
      <c r="E405" s="332"/>
      <c r="F405" s="332"/>
      <c r="G405" s="174" t="s">
        <v>1073</v>
      </c>
      <c r="H405" s="273">
        <v>110292</v>
      </c>
      <c r="I405" s="200">
        <f t="shared" si="139"/>
        <v>0</v>
      </c>
      <c r="J405" s="200">
        <f t="shared" si="140"/>
        <v>0</v>
      </c>
      <c r="K405" s="201">
        <f t="shared" si="127"/>
        <v>0</v>
      </c>
      <c r="L405" s="202"/>
      <c r="M405" s="202"/>
      <c r="N405" s="202"/>
      <c r="O405" s="202"/>
      <c r="P405" s="202"/>
      <c r="Q405" s="202"/>
      <c r="R405" s="202"/>
      <c r="S405" s="202"/>
      <c r="T405" s="202"/>
      <c r="U405" s="202"/>
      <c r="V405" s="203">
        <f t="shared" si="141"/>
        <v>0</v>
      </c>
    </row>
    <row r="406" spans="1:22" ht="38.25">
      <c r="A406" s="327"/>
      <c r="B406" s="330"/>
      <c r="C406" s="333"/>
      <c r="D406" s="336"/>
      <c r="E406" s="333"/>
      <c r="F406" s="333"/>
      <c r="G406" s="174" t="s">
        <v>1074</v>
      </c>
      <c r="H406" s="273">
        <v>110292</v>
      </c>
      <c r="I406" s="200">
        <f t="shared" si="139"/>
        <v>0</v>
      </c>
      <c r="J406" s="200">
        <f t="shared" si="140"/>
        <v>0</v>
      </c>
      <c r="K406" s="201">
        <f t="shared" si="127"/>
        <v>0</v>
      </c>
      <c r="L406" s="202"/>
      <c r="M406" s="202"/>
      <c r="N406" s="202"/>
      <c r="O406" s="202"/>
      <c r="P406" s="202"/>
      <c r="Q406" s="202"/>
      <c r="R406" s="202"/>
      <c r="S406" s="202"/>
      <c r="T406" s="202"/>
      <c r="U406" s="202"/>
      <c r="V406" s="203">
        <f t="shared" si="141"/>
        <v>0</v>
      </c>
    </row>
    <row r="407" spans="1:22">
      <c r="A407" s="327">
        <v>24</v>
      </c>
      <c r="B407" s="328"/>
      <c r="C407" s="331" t="s">
        <v>55</v>
      </c>
      <c r="D407" s="334" t="s">
        <v>1075</v>
      </c>
      <c r="E407" s="331" t="s">
        <v>1076</v>
      </c>
      <c r="F407" s="331" t="s">
        <v>287</v>
      </c>
      <c r="G407" s="174" t="s">
        <v>1077</v>
      </c>
      <c r="H407" s="271">
        <v>65867</v>
      </c>
      <c r="I407" s="200">
        <f t="shared" si="139"/>
        <v>0</v>
      </c>
      <c r="J407" s="200">
        <f t="shared" si="140"/>
        <v>0</v>
      </c>
      <c r="K407" s="201">
        <f t="shared" si="127"/>
        <v>0</v>
      </c>
      <c r="L407" s="202"/>
      <c r="M407" s="202"/>
      <c r="N407" s="202"/>
      <c r="O407" s="202"/>
      <c r="P407" s="202"/>
      <c r="Q407" s="202"/>
      <c r="R407" s="202"/>
      <c r="S407" s="202"/>
      <c r="T407" s="202"/>
      <c r="U407" s="202"/>
      <c r="V407" s="203">
        <f t="shared" si="141"/>
        <v>0</v>
      </c>
    </row>
    <row r="408" spans="1:22" ht="63.75">
      <c r="A408" s="327"/>
      <c r="B408" s="329"/>
      <c r="C408" s="332"/>
      <c r="D408" s="336"/>
      <c r="E408" s="333"/>
      <c r="F408" s="333"/>
      <c r="G408" s="174" t="s">
        <v>1078</v>
      </c>
      <c r="H408" s="271">
        <v>65867</v>
      </c>
      <c r="I408" s="200">
        <f t="shared" si="139"/>
        <v>0</v>
      </c>
      <c r="J408" s="200">
        <f t="shared" si="140"/>
        <v>0</v>
      </c>
      <c r="K408" s="201">
        <f t="shared" si="127"/>
        <v>0</v>
      </c>
      <c r="L408" s="202"/>
      <c r="M408" s="202"/>
      <c r="N408" s="202"/>
      <c r="O408" s="202"/>
      <c r="P408" s="202"/>
      <c r="Q408" s="202"/>
      <c r="R408" s="202"/>
      <c r="S408" s="202"/>
      <c r="T408" s="202"/>
      <c r="U408" s="202"/>
      <c r="V408" s="203">
        <f t="shared" si="141"/>
        <v>0</v>
      </c>
    </row>
    <row r="409" spans="1:22" ht="76.5">
      <c r="A409" s="327"/>
      <c r="B409" s="329"/>
      <c r="C409" s="333"/>
      <c r="D409" s="175" t="s">
        <v>1079</v>
      </c>
      <c r="E409" s="174" t="s">
        <v>1080</v>
      </c>
      <c r="F409" s="174" t="s">
        <v>287</v>
      </c>
      <c r="G409" s="174" t="s">
        <v>1081</v>
      </c>
      <c r="H409" s="271">
        <v>65867</v>
      </c>
      <c r="I409" s="200">
        <f t="shared" si="139"/>
        <v>0</v>
      </c>
      <c r="J409" s="200">
        <f t="shared" si="140"/>
        <v>0</v>
      </c>
      <c r="K409" s="201">
        <f t="shared" si="127"/>
        <v>0</v>
      </c>
      <c r="L409" s="202"/>
      <c r="M409" s="202"/>
      <c r="N409" s="202"/>
      <c r="O409" s="202"/>
      <c r="P409" s="202"/>
      <c r="Q409" s="202"/>
      <c r="R409" s="202"/>
      <c r="S409" s="202"/>
      <c r="T409" s="202"/>
      <c r="U409" s="202"/>
      <c r="V409" s="203">
        <f t="shared" si="141"/>
        <v>0</v>
      </c>
    </row>
    <row r="410" spans="1:22" ht="76.5">
      <c r="A410" s="327"/>
      <c r="B410" s="329"/>
      <c r="C410" s="174" t="s">
        <v>1082</v>
      </c>
      <c r="D410" s="175" t="s">
        <v>56</v>
      </c>
      <c r="E410" s="174" t="s">
        <v>1083</v>
      </c>
      <c r="F410" s="174" t="s">
        <v>287</v>
      </c>
      <c r="G410" s="174" t="s">
        <v>1084</v>
      </c>
      <c r="H410" s="271">
        <v>65867</v>
      </c>
      <c r="I410" s="200">
        <f t="shared" si="139"/>
        <v>0</v>
      </c>
      <c r="J410" s="200">
        <f t="shared" si="140"/>
        <v>0</v>
      </c>
      <c r="K410" s="201">
        <f t="shared" si="127"/>
        <v>0</v>
      </c>
      <c r="L410" s="202"/>
      <c r="M410" s="202"/>
      <c r="N410" s="202"/>
      <c r="O410" s="202"/>
      <c r="P410" s="202"/>
      <c r="Q410" s="202"/>
      <c r="R410" s="202"/>
      <c r="S410" s="202"/>
      <c r="T410" s="202"/>
      <c r="U410" s="202"/>
      <c r="V410" s="203">
        <f t="shared" si="141"/>
        <v>0</v>
      </c>
    </row>
    <row r="411" spans="1:22" ht="63.75">
      <c r="A411" s="327"/>
      <c r="B411" s="329"/>
      <c r="C411" s="331" t="s">
        <v>57</v>
      </c>
      <c r="D411" s="334" t="s">
        <v>58</v>
      </c>
      <c r="E411" s="331" t="s">
        <v>1085</v>
      </c>
      <c r="F411" s="331" t="s">
        <v>287</v>
      </c>
      <c r="G411" s="174" t="s">
        <v>1086</v>
      </c>
      <c r="H411" s="271">
        <v>65867</v>
      </c>
      <c r="I411" s="200">
        <f t="shared" si="139"/>
        <v>0</v>
      </c>
      <c r="J411" s="200">
        <f t="shared" si="140"/>
        <v>0</v>
      </c>
      <c r="K411" s="201">
        <f t="shared" si="127"/>
        <v>0</v>
      </c>
      <c r="L411" s="202"/>
      <c r="M411" s="202"/>
      <c r="N411" s="202"/>
      <c r="O411" s="202"/>
      <c r="P411" s="202"/>
      <c r="Q411" s="202"/>
      <c r="R411" s="202"/>
      <c r="S411" s="202"/>
      <c r="T411" s="202"/>
      <c r="U411" s="202"/>
      <c r="V411" s="203">
        <f t="shared" si="141"/>
        <v>0</v>
      </c>
    </row>
    <row r="412" spans="1:22" ht="89.25">
      <c r="A412" s="327"/>
      <c r="B412" s="329"/>
      <c r="C412" s="332"/>
      <c r="D412" s="336"/>
      <c r="E412" s="333"/>
      <c r="F412" s="333"/>
      <c r="G412" s="174" t="s">
        <v>1087</v>
      </c>
      <c r="H412" s="271">
        <v>65867</v>
      </c>
      <c r="I412" s="200">
        <f t="shared" si="139"/>
        <v>0</v>
      </c>
      <c r="J412" s="200">
        <f t="shared" si="140"/>
        <v>0</v>
      </c>
      <c r="K412" s="201">
        <f t="shared" si="127"/>
        <v>0</v>
      </c>
      <c r="L412" s="202"/>
      <c r="M412" s="202"/>
      <c r="N412" s="202"/>
      <c r="O412" s="202"/>
      <c r="P412" s="202"/>
      <c r="Q412" s="202"/>
      <c r="R412" s="202"/>
      <c r="S412" s="202"/>
      <c r="T412" s="202"/>
      <c r="U412" s="202"/>
      <c r="V412" s="203">
        <f t="shared" si="141"/>
        <v>0</v>
      </c>
    </row>
    <row r="413" spans="1:22" ht="63.75">
      <c r="A413" s="327"/>
      <c r="B413" s="329"/>
      <c r="C413" s="332"/>
      <c r="D413" s="334" t="s">
        <v>110</v>
      </c>
      <c r="E413" s="331" t="s">
        <v>1088</v>
      </c>
      <c r="F413" s="331" t="s">
        <v>287</v>
      </c>
      <c r="G413" s="174" t="s">
        <v>1089</v>
      </c>
      <c r="H413" s="271">
        <v>65867</v>
      </c>
      <c r="I413" s="200">
        <f t="shared" si="139"/>
        <v>0</v>
      </c>
      <c r="J413" s="200">
        <f t="shared" si="140"/>
        <v>0</v>
      </c>
      <c r="K413" s="201">
        <f t="shared" si="127"/>
        <v>0</v>
      </c>
      <c r="L413" s="202"/>
      <c r="M413" s="202"/>
      <c r="N413" s="202"/>
      <c r="O413" s="202"/>
      <c r="P413" s="202"/>
      <c r="Q413" s="202"/>
      <c r="R413" s="202"/>
      <c r="S413" s="202"/>
      <c r="T413" s="202"/>
      <c r="U413" s="202"/>
      <c r="V413" s="203">
        <f t="shared" si="141"/>
        <v>0</v>
      </c>
    </row>
    <row r="414" spans="1:22" ht="89.25">
      <c r="A414" s="327"/>
      <c r="B414" s="329"/>
      <c r="C414" s="333"/>
      <c r="D414" s="336"/>
      <c r="E414" s="333"/>
      <c r="F414" s="333"/>
      <c r="G414" s="174" t="s">
        <v>1090</v>
      </c>
      <c r="H414" s="271">
        <v>65867</v>
      </c>
      <c r="I414" s="200">
        <f t="shared" si="139"/>
        <v>0</v>
      </c>
      <c r="J414" s="200">
        <f t="shared" si="140"/>
        <v>0</v>
      </c>
      <c r="K414" s="201">
        <f t="shared" si="127"/>
        <v>0</v>
      </c>
      <c r="L414" s="202"/>
      <c r="M414" s="202"/>
      <c r="N414" s="202"/>
      <c r="O414" s="202"/>
      <c r="P414" s="202"/>
      <c r="Q414" s="202"/>
      <c r="R414" s="202"/>
      <c r="S414" s="202"/>
      <c r="T414" s="202"/>
      <c r="U414" s="202"/>
      <c r="V414" s="203">
        <f t="shared" si="141"/>
        <v>0</v>
      </c>
    </row>
    <row r="415" spans="1:22" ht="114.75">
      <c r="A415" s="327"/>
      <c r="B415" s="330"/>
      <c r="C415" s="174" t="s">
        <v>0</v>
      </c>
      <c r="D415" s="175" t="s">
        <v>1091</v>
      </c>
      <c r="E415" s="174" t="s">
        <v>1092</v>
      </c>
      <c r="F415" s="174" t="s">
        <v>287</v>
      </c>
      <c r="G415" s="174" t="s">
        <v>1093</v>
      </c>
      <c r="H415" s="271">
        <v>65867</v>
      </c>
      <c r="I415" s="200">
        <f t="shared" si="139"/>
        <v>0</v>
      </c>
      <c r="J415" s="200">
        <f t="shared" si="140"/>
        <v>0</v>
      </c>
      <c r="K415" s="201">
        <f t="shared" si="127"/>
        <v>0</v>
      </c>
      <c r="L415" s="202"/>
      <c r="M415" s="202"/>
      <c r="N415" s="202"/>
      <c r="O415" s="202"/>
      <c r="P415" s="202"/>
      <c r="Q415" s="202"/>
      <c r="R415" s="202"/>
      <c r="S415" s="202"/>
      <c r="T415" s="202"/>
      <c r="U415" s="202"/>
      <c r="V415" s="203">
        <f t="shared" si="141"/>
        <v>0</v>
      </c>
    </row>
    <row r="416" spans="1:22">
      <c r="A416" s="176"/>
      <c r="B416" s="198">
        <v>12</v>
      </c>
      <c r="C416" s="177" t="s">
        <v>261</v>
      </c>
      <c r="D416" s="176"/>
      <c r="E416" s="176"/>
      <c r="F416" s="176"/>
      <c r="G416" s="176"/>
      <c r="H416" s="272"/>
      <c r="I416" s="204">
        <f>SUM(I417:I453)</f>
        <v>0</v>
      </c>
      <c r="J416" s="204">
        <f>SUM(J417:J453)</f>
        <v>0</v>
      </c>
      <c r="K416" s="199">
        <f t="shared" si="127"/>
        <v>0</v>
      </c>
      <c r="L416" s="204">
        <f t="shared" ref="L416" si="142">SUM(L417:L453)</f>
        <v>0</v>
      </c>
      <c r="M416" s="204">
        <f t="shared" ref="M416" si="143">SUM(M417:M453)</f>
        <v>0</v>
      </c>
      <c r="N416" s="204">
        <f t="shared" ref="N416" si="144">SUM(N417:N453)</f>
        <v>0</v>
      </c>
      <c r="O416" s="204">
        <f t="shared" ref="O416" si="145">SUM(O417:O453)</f>
        <v>0</v>
      </c>
      <c r="P416" s="204">
        <f t="shared" ref="P416" si="146">SUM(P417:P453)</f>
        <v>0</v>
      </c>
      <c r="Q416" s="204">
        <f t="shared" ref="Q416" si="147">SUM(Q417:Q453)</f>
        <v>0</v>
      </c>
      <c r="R416" s="204">
        <f t="shared" ref="R416" si="148">SUM(R417:R453)</f>
        <v>0</v>
      </c>
      <c r="S416" s="204">
        <f t="shared" ref="S416" si="149">SUM(S417:S453)</f>
        <v>0</v>
      </c>
      <c r="T416" s="204">
        <f t="shared" ref="T416" si="150">SUM(T417:T453)</f>
        <v>0</v>
      </c>
      <c r="U416" s="204">
        <f t="shared" ref="U416" si="151">SUM(U417:U453)</f>
        <v>0</v>
      </c>
      <c r="V416" s="205">
        <f t="shared" ref="V416" si="152">SUM(V417:V453)</f>
        <v>0</v>
      </c>
    </row>
    <row r="417" spans="1:22" ht="63.75">
      <c r="A417" s="327">
        <v>25</v>
      </c>
      <c r="B417" s="362"/>
      <c r="C417" s="331" t="s">
        <v>1094</v>
      </c>
      <c r="D417" s="334" t="s">
        <v>1095</v>
      </c>
      <c r="E417" s="331" t="s">
        <v>1096</v>
      </c>
      <c r="F417" s="331" t="s">
        <v>287</v>
      </c>
      <c r="G417" s="174" t="s">
        <v>1097</v>
      </c>
      <c r="H417" s="271">
        <v>69030</v>
      </c>
      <c r="I417" s="200">
        <f t="shared" ref="I417:I453" si="153">L417+N417+P417+R417+T417</f>
        <v>0</v>
      </c>
      <c r="J417" s="200">
        <f t="shared" ref="J417:J453" si="154">M417+O417+Q417+S417+U417</f>
        <v>0</v>
      </c>
      <c r="K417" s="206">
        <f t="shared" si="127"/>
        <v>0</v>
      </c>
      <c r="L417" s="200"/>
      <c r="M417" s="200"/>
      <c r="N417" s="200"/>
      <c r="O417" s="200"/>
      <c r="P417" s="200"/>
      <c r="Q417" s="200"/>
      <c r="R417" s="200"/>
      <c r="S417" s="200"/>
      <c r="T417" s="200"/>
      <c r="U417" s="200"/>
      <c r="V417" s="207">
        <f t="shared" ref="V417:V453" si="155">ROUND(H417*J417,2)</f>
        <v>0</v>
      </c>
    </row>
    <row r="418" spans="1:22" ht="89.25">
      <c r="A418" s="327"/>
      <c r="B418" s="363"/>
      <c r="C418" s="332"/>
      <c r="D418" s="335"/>
      <c r="E418" s="332"/>
      <c r="F418" s="332"/>
      <c r="G418" s="174" t="s">
        <v>1098</v>
      </c>
      <c r="H418" s="271">
        <v>69030</v>
      </c>
      <c r="I418" s="200">
        <f t="shared" si="153"/>
        <v>0</v>
      </c>
      <c r="J418" s="200">
        <f t="shared" si="154"/>
        <v>0</v>
      </c>
      <c r="K418" s="206">
        <f t="shared" si="127"/>
        <v>0</v>
      </c>
      <c r="L418" s="200"/>
      <c r="M418" s="200"/>
      <c r="N418" s="200"/>
      <c r="O418" s="200"/>
      <c r="P418" s="200"/>
      <c r="Q418" s="200"/>
      <c r="R418" s="200"/>
      <c r="S418" s="200"/>
      <c r="T418" s="200"/>
      <c r="U418" s="200"/>
      <c r="V418" s="207">
        <f t="shared" si="155"/>
        <v>0</v>
      </c>
    </row>
    <row r="419" spans="1:22" ht="51">
      <c r="A419" s="327"/>
      <c r="B419" s="363"/>
      <c r="C419" s="332"/>
      <c r="D419" s="335"/>
      <c r="E419" s="332"/>
      <c r="F419" s="332"/>
      <c r="G419" s="174" t="s">
        <v>1099</v>
      </c>
      <c r="H419" s="271">
        <v>69030</v>
      </c>
      <c r="I419" s="200">
        <f t="shared" si="153"/>
        <v>0</v>
      </c>
      <c r="J419" s="200">
        <f t="shared" si="154"/>
        <v>0</v>
      </c>
      <c r="K419" s="206">
        <f t="shared" si="127"/>
        <v>0</v>
      </c>
      <c r="L419" s="200"/>
      <c r="M419" s="200"/>
      <c r="N419" s="200"/>
      <c r="O419" s="200"/>
      <c r="P419" s="200"/>
      <c r="Q419" s="200"/>
      <c r="R419" s="200"/>
      <c r="S419" s="200"/>
      <c r="T419" s="200"/>
      <c r="U419" s="200"/>
      <c r="V419" s="207">
        <f t="shared" si="155"/>
        <v>0</v>
      </c>
    </row>
    <row r="420" spans="1:22" ht="25.5">
      <c r="A420" s="327"/>
      <c r="B420" s="363"/>
      <c r="C420" s="332"/>
      <c r="D420" s="335"/>
      <c r="E420" s="332"/>
      <c r="F420" s="332"/>
      <c r="G420" s="174" t="s">
        <v>1100</v>
      </c>
      <c r="H420" s="271">
        <v>69030</v>
      </c>
      <c r="I420" s="200">
        <f t="shared" si="153"/>
        <v>0</v>
      </c>
      <c r="J420" s="200">
        <f t="shared" si="154"/>
        <v>0</v>
      </c>
      <c r="K420" s="206">
        <f t="shared" si="127"/>
        <v>0</v>
      </c>
      <c r="L420" s="200"/>
      <c r="M420" s="200"/>
      <c r="N420" s="200"/>
      <c r="O420" s="200"/>
      <c r="P420" s="200"/>
      <c r="Q420" s="200"/>
      <c r="R420" s="200"/>
      <c r="S420" s="200"/>
      <c r="T420" s="200"/>
      <c r="U420" s="200"/>
      <c r="V420" s="207">
        <f t="shared" si="155"/>
        <v>0</v>
      </c>
    </row>
    <row r="421" spans="1:22">
      <c r="A421" s="327"/>
      <c r="B421" s="363"/>
      <c r="C421" s="332"/>
      <c r="D421" s="335"/>
      <c r="E421" s="332"/>
      <c r="F421" s="332"/>
      <c r="G421" s="174" t="s">
        <v>1101</v>
      </c>
      <c r="H421" s="271">
        <v>69030</v>
      </c>
      <c r="I421" s="200">
        <f t="shared" si="153"/>
        <v>0</v>
      </c>
      <c r="J421" s="200">
        <f t="shared" si="154"/>
        <v>0</v>
      </c>
      <c r="K421" s="206">
        <f t="shared" si="127"/>
        <v>0</v>
      </c>
      <c r="L421" s="200"/>
      <c r="M421" s="200"/>
      <c r="N421" s="200"/>
      <c r="O421" s="200"/>
      <c r="P421" s="200"/>
      <c r="Q421" s="200"/>
      <c r="R421" s="200"/>
      <c r="S421" s="200"/>
      <c r="T421" s="200"/>
      <c r="U421" s="200"/>
      <c r="V421" s="207">
        <f t="shared" si="155"/>
        <v>0</v>
      </c>
    </row>
    <row r="422" spans="1:22" ht="38.25">
      <c r="A422" s="327"/>
      <c r="B422" s="363"/>
      <c r="C422" s="332"/>
      <c r="D422" s="335"/>
      <c r="E422" s="332"/>
      <c r="F422" s="332"/>
      <c r="G422" s="174" t="s">
        <v>1102</v>
      </c>
      <c r="H422" s="271">
        <v>69030</v>
      </c>
      <c r="I422" s="200">
        <f t="shared" si="153"/>
        <v>0</v>
      </c>
      <c r="J422" s="200">
        <f t="shared" si="154"/>
        <v>0</v>
      </c>
      <c r="K422" s="206">
        <f t="shared" si="127"/>
        <v>0</v>
      </c>
      <c r="L422" s="200"/>
      <c r="M422" s="200"/>
      <c r="N422" s="200"/>
      <c r="O422" s="200"/>
      <c r="P422" s="200"/>
      <c r="Q422" s="200"/>
      <c r="R422" s="200"/>
      <c r="S422" s="200"/>
      <c r="T422" s="200"/>
      <c r="U422" s="200"/>
      <c r="V422" s="207">
        <f t="shared" si="155"/>
        <v>0</v>
      </c>
    </row>
    <row r="423" spans="1:22" ht="25.5">
      <c r="A423" s="327"/>
      <c r="B423" s="363"/>
      <c r="C423" s="332"/>
      <c r="D423" s="335"/>
      <c r="E423" s="332"/>
      <c r="F423" s="332"/>
      <c r="G423" s="174" t="s">
        <v>1103</v>
      </c>
      <c r="H423" s="271">
        <v>69030</v>
      </c>
      <c r="I423" s="200">
        <f t="shared" si="153"/>
        <v>0</v>
      </c>
      <c r="J423" s="200">
        <f t="shared" si="154"/>
        <v>0</v>
      </c>
      <c r="K423" s="206">
        <f t="shared" si="127"/>
        <v>0</v>
      </c>
      <c r="L423" s="200"/>
      <c r="M423" s="200"/>
      <c r="N423" s="200"/>
      <c r="O423" s="200"/>
      <c r="P423" s="200"/>
      <c r="Q423" s="200"/>
      <c r="R423" s="200"/>
      <c r="S423" s="200"/>
      <c r="T423" s="200"/>
      <c r="U423" s="200"/>
      <c r="V423" s="207">
        <f t="shared" si="155"/>
        <v>0</v>
      </c>
    </row>
    <row r="424" spans="1:22" ht="102">
      <c r="A424" s="327"/>
      <c r="B424" s="363"/>
      <c r="C424" s="332"/>
      <c r="D424" s="335"/>
      <c r="E424" s="332"/>
      <c r="F424" s="332"/>
      <c r="G424" s="174" t="s">
        <v>1104</v>
      </c>
      <c r="H424" s="271">
        <v>69030</v>
      </c>
      <c r="I424" s="200">
        <f t="shared" si="153"/>
        <v>0</v>
      </c>
      <c r="J424" s="200">
        <f t="shared" si="154"/>
        <v>0</v>
      </c>
      <c r="K424" s="206">
        <f t="shared" si="127"/>
        <v>0</v>
      </c>
      <c r="L424" s="200"/>
      <c r="M424" s="200"/>
      <c r="N424" s="200"/>
      <c r="O424" s="200"/>
      <c r="P424" s="200"/>
      <c r="Q424" s="200"/>
      <c r="R424" s="200"/>
      <c r="S424" s="200"/>
      <c r="T424" s="200"/>
      <c r="U424" s="200"/>
      <c r="V424" s="207">
        <f t="shared" si="155"/>
        <v>0</v>
      </c>
    </row>
    <row r="425" spans="1:22" ht="114.75">
      <c r="A425" s="327"/>
      <c r="B425" s="363"/>
      <c r="C425" s="332"/>
      <c r="D425" s="335"/>
      <c r="E425" s="332"/>
      <c r="F425" s="332"/>
      <c r="G425" s="173" t="s">
        <v>1105</v>
      </c>
      <c r="H425" s="271">
        <v>69030</v>
      </c>
      <c r="I425" s="200">
        <f t="shared" si="153"/>
        <v>0</v>
      </c>
      <c r="J425" s="200">
        <f t="shared" si="154"/>
        <v>0</v>
      </c>
      <c r="K425" s="206">
        <f t="shared" si="127"/>
        <v>0</v>
      </c>
      <c r="L425" s="200"/>
      <c r="M425" s="200"/>
      <c r="N425" s="200"/>
      <c r="O425" s="200"/>
      <c r="P425" s="200"/>
      <c r="Q425" s="200"/>
      <c r="R425" s="200"/>
      <c r="S425" s="200"/>
      <c r="T425" s="200"/>
      <c r="U425" s="200"/>
      <c r="V425" s="207">
        <f t="shared" si="155"/>
        <v>0</v>
      </c>
    </row>
    <row r="426" spans="1:22" ht="51">
      <c r="A426" s="327"/>
      <c r="B426" s="363"/>
      <c r="C426" s="332"/>
      <c r="D426" s="335"/>
      <c r="E426" s="332"/>
      <c r="F426" s="332"/>
      <c r="G426" s="174" t="s">
        <v>1106</v>
      </c>
      <c r="H426" s="271">
        <v>69030</v>
      </c>
      <c r="I426" s="200">
        <f t="shared" si="153"/>
        <v>0</v>
      </c>
      <c r="J426" s="200">
        <f t="shared" si="154"/>
        <v>0</v>
      </c>
      <c r="K426" s="206">
        <f t="shared" si="127"/>
        <v>0</v>
      </c>
      <c r="L426" s="200"/>
      <c r="M426" s="200"/>
      <c r="N426" s="200"/>
      <c r="O426" s="200"/>
      <c r="P426" s="200"/>
      <c r="Q426" s="200"/>
      <c r="R426" s="200"/>
      <c r="S426" s="200"/>
      <c r="T426" s="200"/>
      <c r="U426" s="200"/>
      <c r="V426" s="207">
        <f t="shared" si="155"/>
        <v>0</v>
      </c>
    </row>
    <row r="427" spans="1:22" ht="63.75">
      <c r="A427" s="327"/>
      <c r="B427" s="363"/>
      <c r="C427" s="332"/>
      <c r="D427" s="335"/>
      <c r="E427" s="332"/>
      <c r="F427" s="332"/>
      <c r="G427" s="174" t="s">
        <v>1107</v>
      </c>
      <c r="H427" s="271">
        <v>69030</v>
      </c>
      <c r="I427" s="200">
        <f t="shared" si="153"/>
        <v>0</v>
      </c>
      <c r="J427" s="200">
        <f t="shared" si="154"/>
        <v>0</v>
      </c>
      <c r="K427" s="206">
        <f t="shared" si="127"/>
        <v>0</v>
      </c>
      <c r="L427" s="200"/>
      <c r="M427" s="200"/>
      <c r="N427" s="200"/>
      <c r="O427" s="200"/>
      <c r="P427" s="200"/>
      <c r="Q427" s="200"/>
      <c r="R427" s="200"/>
      <c r="S427" s="200"/>
      <c r="T427" s="200"/>
      <c r="U427" s="200"/>
      <c r="V427" s="207">
        <f t="shared" si="155"/>
        <v>0</v>
      </c>
    </row>
    <row r="428" spans="1:22" ht="25.5">
      <c r="A428" s="327"/>
      <c r="B428" s="363"/>
      <c r="C428" s="332"/>
      <c r="D428" s="335"/>
      <c r="E428" s="332"/>
      <c r="F428" s="332"/>
      <c r="G428" s="174" t="s">
        <v>357</v>
      </c>
      <c r="H428" s="271">
        <v>69030</v>
      </c>
      <c r="I428" s="200">
        <f t="shared" si="153"/>
        <v>0</v>
      </c>
      <c r="J428" s="200">
        <f t="shared" si="154"/>
        <v>0</v>
      </c>
      <c r="K428" s="206">
        <f t="shared" si="127"/>
        <v>0</v>
      </c>
      <c r="L428" s="200"/>
      <c r="M428" s="200"/>
      <c r="N428" s="200"/>
      <c r="O428" s="200"/>
      <c r="P428" s="200"/>
      <c r="Q428" s="200"/>
      <c r="R428" s="200"/>
      <c r="S428" s="200"/>
      <c r="T428" s="200"/>
      <c r="U428" s="200"/>
      <c r="V428" s="207">
        <f t="shared" si="155"/>
        <v>0</v>
      </c>
    </row>
    <row r="429" spans="1:22" ht="51">
      <c r="A429" s="327"/>
      <c r="B429" s="363"/>
      <c r="C429" s="332"/>
      <c r="D429" s="335"/>
      <c r="E429" s="332"/>
      <c r="F429" s="332"/>
      <c r="G429" s="174" t="s">
        <v>358</v>
      </c>
      <c r="H429" s="271">
        <v>69030</v>
      </c>
      <c r="I429" s="200">
        <f t="shared" si="153"/>
        <v>0</v>
      </c>
      <c r="J429" s="200">
        <f t="shared" si="154"/>
        <v>0</v>
      </c>
      <c r="K429" s="206">
        <f t="shared" si="127"/>
        <v>0</v>
      </c>
      <c r="L429" s="200"/>
      <c r="M429" s="200"/>
      <c r="N429" s="200"/>
      <c r="O429" s="200"/>
      <c r="P429" s="200"/>
      <c r="Q429" s="200"/>
      <c r="R429" s="200"/>
      <c r="S429" s="200"/>
      <c r="T429" s="200"/>
      <c r="U429" s="200"/>
      <c r="V429" s="207">
        <f t="shared" si="155"/>
        <v>0</v>
      </c>
    </row>
    <row r="430" spans="1:22" ht="102">
      <c r="A430" s="327"/>
      <c r="B430" s="363"/>
      <c r="C430" s="333"/>
      <c r="D430" s="336"/>
      <c r="E430" s="333"/>
      <c r="F430" s="333"/>
      <c r="G430" s="174" t="s">
        <v>359</v>
      </c>
      <c r="H430" s="271">
        <v>69030</v>
      </c>
      <c r="I430" s="200">
        <f t="shared" si="153"/>
        <v>0</v>
      </c>
      <c r="J430" s="200">
        <f t="shared" si="154"/>
        <v>0</v>
      </c>
      <c r="K430" s="206">
        <f t="shared" si="127"/>
        <v>0</v>
      </c>
      <c r="L430" s="200"/>
      <c r="M430" s="200"/>
      <c r="N430" s="200"/>
      <c r="O430" s="200"/>
      <c r="P430" s="200"/>
      <c r="Q430" s="200"/>
      <c r="R430" s="200"/>
      <c r="S430" s="200"/>
      <c r="T430" s="200"/>
      <c r="U430" s="200"/>
      <c r="V430" s="207">
        <f t="shared" si="155"/>
        <v>0</v>
      </c>
    </row>
    <row r="431" spans="1:22" s="208" customFormat="1" ht="242.25">
      <c r="A431" s="327"/>
      <c r="B431" s="363"/>
      <c r="C431" s="331" t="s">
        <v>1108</v>
      </c>
      <c r="D431" s="334" t="s">
        <v>1109</v>
      </c>
      <c r="E431" s="174" t="s">
        <v>1110</v>
      </c>
      <c r="F431" s="331" t="s">
        <v>287</v>
      </c>
      <c r="G431" s="331" t="s">
        <v>1111</v>
      </c>
      <c r="H431" s="271">
        <v>69030</v>
      </c>
      <c r="I431" s="200">
        <f t="shared" si="153"/>
        <v>0</v>
      </c>
      <c r="J431" s="200">
        <f t="shared" si="154"/>
        <v>0</v>
      </c>
      <c r="K431" s="206">
        <f t="shared" si="127"/>
        <v>0</v>
      </c>
      <c r="L431" s="200"/>
      <c r="M431" s="200"/>
      <c r="N431" s="200"/>
      <c r="O431" s="200"/>
      <c r="P431" s="200"/>
      <c r="Q431" s="200"/>
      <c r="R431" s="200"/>
      <c r="S431" s="200"/>
      <c r="T431" s="200"/>
      <c r="U431" s="200"/>
      <c r="V431" s="207">
        <f t="shared" si="155"/>
        <v>0</v>
      </c>
    </row>
    <row r="432" spans="1:22" s="208" customFormat="1" ht="204">
      <c r="A432" s="327"/>
      <c r="B432" s="363"/>
      <c r="C432" s="332"/>
      <c r="D432" s="335"/>
      <c r="E432" s="174" t="s">
        <v>1112</v>
      </c>
      <c r="F432" s="332"/>
      <c r="G432" s="333"/>
      <c r="H432" s="271">
        <v>69030</v>
      </c>
      <c r="I432" s="200">
        <f t="shared" ref="I432" si="156">L432+N432+P432+R432+T432</f>
        <v>0</v>
      </c>
      <c r="J432" s="200">
        <f t="shared" ref="J432" si="157">M432+O432+Q432+S432+U432</f>
        <v>0</v>
      </c>
      <c r="K432" s="206">
        <f t="shared" ref="K432" si="158">IF(J432=0,0,ROUND(I432/J432,1))</f>
        <v>0</v>
      </c>
      <c r="L432" s="200"/>
      <c r="M432" s="200"/>
      <c r="N432" s="200"/>
      <c r="O432" s="200"/>
      <c r="P432" s="200"/>
      <c r="Q432" s="200"/>
      <c r="R432" s="200"/>
      <c r="S432" s="200"/>
      <c r="T432" s="200"/>
      <c r="U432" s="200"/>
      <c r="V432" s="207">
        <f t="shared" ref="V432" si="159">ROUND(H432*J432,2)</f>
        <v>0</v>
      </c>
    </row>
    <row r="433" spans="1:22" s="208" customFormat="1" ht="76.5">
      <c r="A433" s="327"/>
      <c r="B433" s="363"/>
      <c r="C433" s="332"/>
      <c r="D433" s="335"/>
      <c r="E433" s="331" t="s">
        <v>1113</v>
      </c>
      <c r="F433" s="332"/>
      <c r="G433" s="174" t="s">
        <v>1114</v>
      </c>
      <c r="H433" s="271">
        <v>69030</v>
      </c>
      <c r="I433" s="200">
        <f t="shared" si="153"/>
        <v>0</v>
      </c>
      <c r="J433" s="200">
        <f t="shared" si="154"/>
        <v>0</v>
      </c>
      <c r="K433" s="206">
        <f t="shared" si="127"/>
        <v>0</v>
      </c>
      <c r="L433" s="200"/>
      <c r="M433" s="200"/>
      <c r="N433" s="200"/>
      <c r="O433" s="200"/>
      <c r="P433" s="200"/>
      <c r="Q433" s="200"/>
      <c r="R433" s="200"/>
      <c r="S433" s="200"/>
      <c r="T433" s="200"/>
      <c r="U433" s="200"/>
      <c r="V433" s="207">
        <f t="shared" si="155"/>
        <v>0</v>
      </c>
    </row>
    <row r="434" spans="1:22" s="208" customFormat="1" ht="76.5">
      <c r="A434" s="327"/>
      <c r="B434" s="363"/>
      <c r="C434" s="333"/>
      <c r="D434" s="336"/>
      <c r="E434" s="333"/>
      <c r="F434" s="333"/>
      <c r="G434" s="174" t="s">
        <v>1115</v>
      </c>
      <c r="H434" s="271">
        <v>69030</v>
      </c>
      <c r="I434" s="209">
        <f t="shared" si="153"/>
        <v>0</v>
      </c>
      <c r="J434" s="209">
        <f t="shared" si="154"/>
        <v>0</v>
      </c>
      <c r="K434" s="210">
        <f t="shared" si="127"/>
        <v>0</v>
      </c>
      <c r="L434" s="209"/>
      <c r="M434" s="209"/>
      <c r="N434" s="209"/>
      <c r="O434" s="209"/>
      <c r="P434" s="209"/>
      <c r="Q434" s="209"/>
      <c r="R434" s="209"/>
      <c r="S434" s="209"/>
      <c r="T434" s="209"/>
      <c r="U434" s="209"/>
      <c r="V434" s="211">
        <f t="shared" si="155"/>
        <v>0</v>
      </c>
    </row>
    <row r="435" spans="1:22" ht="25.5">
      <c r="A435" s="327"/>
      <c r="B435" s="363"/>
      <c r="C435" s="331" t="s">
        <v>1</v>
      </c>
      <c r="D435" s="334" t="s">
        <v>1116</v>
      </c>
      <c r="E435" s="331" t="s">
        <v>1117</v>
      </c>
      <c r="F435" s="331" t="s">
        <v>287</v>
      </c>
      <c r="G435" s="174" t="s">
        <v>1118</v>
      </c>
      <c r="H435" s="271">
        <v>69030</v>
      </c>
      <c r="I435" s="200">
        <f t="shared" si="153"/>
        <v>0</v>
      </c>
      <c r="J435" s="200">
        <f t="shared" si="154"/>
        <v>0</v>
      </c>
      <c r="K435" s="206">
        <f t="shared" si="127"/>
        <v>0</v>
      </c>
      <c r="L435" s="200"/>
      <c r="M435" s="200"/>
      <c r="N435" s="200"/>
      <c r="O435" s="200"/>
      <c r="P435" s="200"/>
      <c r="Q435" s="200"/>
      <c r="R435" s="200"/>
      <c r="S435" s="200"/>
      <c r="T435" s="200"/>
      <c r="U435" s="200"/>
      <c r="V435" s="207">
        <f t="shared" si="155"/>
        <v>0</v>
      </c>
    </row>
    <row r="436" spans="1:22" ht="25.5">
      <c r="A436" s="327"/>
      <c r="B436" s="363"/>
      <c r="C436" s="332"/>
      <c r="D436" s="335"/>
      <c r="E436" s="332"/>
      <c r="F436" s="332"/>
      <c r="G436" s="174" t="s">
        <v>1119</v>
      </c>
      <c r="H436" s="271">
        <v>69030</v>
      </c>
      <c r="I436" s="200">
        <f t="shared" si="153"/>
        <v>0</v>
      </c>
      <c r="J436" s="200">
        <f t="shared" si="154"/>
        <v>0</v>
      </c>
      <c r="K436" s="206">
        <f t="shared" si="127"/>
        <v>0</v>
      </c>
      <c r="L436" s="200"/>
      <c r="M436" s="200"/>
      <c r="N436" s="200"/>
      <c r="O436" s="200"/>
      <c r="P436" s="200"/>
      <c r="Q436" s="200"/>
      <c r="R436" s="200"/>
      <c r="S436" s="200"/>
      <c r="T436" s="200"/>
      <c r="U436" s="200"/>
      <c r="V436" s="207">
        <f t="shared" si="155"/>
        <v>0</v>
      </c>
    </row>
    <row r="437" spans="1:22" ht="38.25">
      <c r="A437" s="327"/>
      <c r="B437" s="363"/>
      <c r="C437" s="332"/>
      <c r="D437" s="335"/>
      <c r="E437" s="332"/>
      <c r="F437" s="332"/>
      <c r="G437" s="174" t="s">
        <v>1120</v>
      </c>
      <c r="H437" s="271">
        <v>69030</v>
      </c>
      <c r="I437" s="200">
        <f t="shared" si="153"/>
        <v>0</v>
      </c>
      <c r="J437" s="200">
        <f t="shared" si="154"/>
        <v>0</v>
      </c>
      <c r="K437" s="206">
        <f t="shared" si="127"/>
        <v>0</v>
      </c>
      <c r="L437" s="200"/>
      <c r="M437" s="200"/>
      <c r="N437" s="200"/>
      <c r="O437" s="200"/>
      <c r="P437" s="200"/>
      <c r="Q437" s="200"/>
      <c r="R437" s="200"/>
      <c r="S437" s="200"/>
      <c r="T437" s="200"/>
      <c r="U437" s="200"/>
      <c r="V437" s="207">
        <f t="shared" si="155"/>
        <v>0</v>
      </c>
    </row>
    <row r="438" spans="1:22" ht="51">
      <c r="A438" s="327"/>
      <c r="B438" s="363"/>
      <c r="C438" s="333"/>
      <c r="D438" s="336"/>
      <c r="E438" s="333"/>
      <c r="F438" s="333"/>
      <c r="G438" s="174" t="s">
        <v>1121</v>
      </c>
      <c r="H438" s="271">
        <v>69030</v>
      </c>
      <c r="I438" s="200">
        <f t="shared" si="153"/>
        <v>0</v>
      </c>
      <c r="J438" s="200">
        <f t="shared" si="154"/>
        <v>0</v>
      </c>
      <c r="K438" s="206">
        <f t="shared" si="127"/>
        <v>0</v>
      </c>
      <c r="L438" s="200"/>
      <c r="M438" s="200"/>
      <c r="N438" s="200"/>
      <c r="O438" s="200"/>
      <c r="P438" s="200"/>
      <c r="Q438" s="200"/>
      <c r="R438" s="200"/>
      <c r="S438" s="200"/>
      <c r="T438" s="200"/>
      <c r="U438" s="200"/>
      <c r="V438" s="207">
        <f t="shared" si="155"/>
        <v>0</v>
      </c>
    </row>
    <row r="439" spans="1:22" ht="38.25">
      <c r="A439" s="327"/>
      <c r="B439" s="363"/>
      <c r="C439" s="331" t="s">
        <v>1122</v>
      </c>
      <c r="D439" s="334" t="s">
        <v>1123</v>
      </c>
      <c r="E439" s="331" t="s">
        <v>396</v>
      </c>
      <c r="F439" s="331" t="s">
        <v>289</v>
      </c>
      <c r="G439" s="174" t="s">
        <v>1124</v>
      </c>
      <c r="H439" s="271">
        <v>69030</v>
      </c>
      <c r="I439" s="200">
        <f t="shared" si="153"/>
        <v>0</v>
      </c>
      <c r="J439" s="200">
        <f t="shared" si="154"/>
        <v>0</v>
      </c>
      <c r="K439" s="206">
        <f t="shared" si="127"/>
        <v>0</v>
      </c>
      <c r="L439" s="200"/>
      <c r="M439" s="200"/>
      <c r="N439" s="200"/>
      <c r="O439" s="200"/>
      <c r="P439" s="200"/>
      <c r="Q439" s="200"/>
      <c r="R439" s="200"/>
      <c r="S439" s="200"/>
      <c r="T439" s="200"/>
      <c r="U439" s="200"/>
      <c r="V439" s="207">
        <f t="shared" si="155"/>
        <v>0</v>
      </c>
    </row>
    <row r="440" spans="1:22" ht="38.25">
      <c r="A440" s="327"/>
      <c r="B440" s="363"/>
      <c r="C440" s="332"/>
      <c r="D440" s="335"/>
      <c r="E440" s="332"/>
      <c r="F440" s="332"/>
      <c r="G440" s="174" t="s">
        <v>1125</v>
      </c>
      <c r="H440" s="271">
        <v>69030</v>
      </c>
      <c r="I440" s="200">
        <f t="shared" si="153"/>
        <v>0</v>
      </c>
      <c r="J440" s="200">
        <f t="shared" si="154"/>
        <v>0</v>
      </c>
      <c r="K440" s="206">
        <f t="shared" si="127"/>
        <v>0</v>
      </c>
      <c r="L440" s="200"/>
      <c r="M440" s="200"/>
      <c r="N440" s="200"/>
      <c r="O440" s="200"/>
      <c r="P440" s="200"/>
      <c r="Q440" s="200"/>
      <c r="R440" s="200"/>
      <c r="S440" s="200"/>
      <c r="T440" s="200"/>
      <c r="U440" s="200"/>
      <c r="V440" s="207">
        <f t="shared" si="155"/>
        <v>0</v>
      </c>
    </row>
    <row r="441" spans="1:22" ht="38.25">
      <c r="A441" s="327"/>
      <c r="B441" s="363"/>
      <c r="C441" s="332"/>
      <c r="D441" s="335"/>
      <c r="E441" s="332"/>
      <c r="F441" s="332"/>
      <c r="G441" s="174" t="s">
        <v>1126</v>
      </c>
      <c r="H441" s="271">
        <v>69030</v>
      </c>
      <c r="I441" s="200">
        <f t="shared" si="153"/>
        <v>0</v>
      </c>
      <c r="J441" s="200">
        <f t="shared" si="154"/>
        <v>0</v>
      </c>
      <c r="K441" s="206">
        <f t="shared" si="127"/>
        <v>0</v>
      </c>
      <c r="L441" s="200"/>
      <c r="M441" s="200"/>
      <c r="N441" s="200"/>
      <c r="O441" s="200"/>
      <c r="P441" s="200"/>
      <c r="Q441" s="200"/>
      <c r="R441" s="200"/>
      <c r="S441" s="200"/>
      <c r="T441" s="200"/>
      <c r="U441" s="200"/>
      <c r="V441" s="207">
        <f t="shared" si="155"/>
        <v>0</v>
      </c>
    </row>
    <row r="442" spans="1:22" ht="25.5">
      <c r="A442" s="327"/>
      <c r="B442" s="363"/>
      <c r="C442" s="332"/>
      <c r="D442" s="335"/>
      <c r="E442" s="332"/>
      <c r="F442" s="332"/>
      <c r="G442" s="174" t="s">
        <v>397</v>
      </c>
      <c r="H442" s="271">
        <v>69030</v>
      </c>
      <c r="I442" s="200">
        <f t="shared" si="153"/>
        <v>0</v>
      </c>
      <c r="J442" s="200">
        <f t="shared" si="154"/>
        <v>0</v>
      </c>
      <c r="K442" s="206">
        <f t="shared" si="127"/>
        <v>0</v>
      </c>
      <c r="L442" s="200"/>
      <c r="M442" s="200"/>
      <c r="N442" s="200"/>
      <c r="O442" s="200"/>
      <c r="P442" s="200"/>
      <c r="Q442" s="200"/>
      <c r="R442" s="200"/>
      <c r="S442" s="200"/>
      <c r="T442" s="200"/>
      <c r="U442" s="200"/>
      <c r="V442" s="207">
        <f t="shared" si="155"/>
        <v>0</v>
      </c>
    </row>
    <row r="443" spans="1:22" ht="38.25">
      <c r="A443" s="327"/>
      <c r="B443" s="363"/>
      <c r="C443" s="332"/>
      <c r="D443" s="335"/>
      <c r="E443" s="332"/>
      <c r="F443" s="332"/>
      <c r="G443" s="174" t="s">
        <v>398</v>
      </c>
      <c r="H443" s="271">
        <v>69030</v>
      </c>
      <c r="I443" s="200">
        <f t="shared" si="153"/>
        <v>0</v>
      </c>
      <c r="J443" s="200">
        <f t="shared" si="154"/>
        <v>0</v>
      </c>
      <c r="K443" s="206">
        <f t="shared" si="127"/>
        <v>0</v>
      </c>
      <c r="L443" s="200"/>
      <c r="M443" s="200"/>
      <c r="N443" s="200"/>
      <c r="O443" s="200"/>
      <c r="P443" s="200"/>
      <c r="Q443" s="200"/>
      <c r="R443" s="200"/>
      <c r="S443" s="200"/>
      <c r="T443" s="200"/>
      <c r="U443" s="200"/>
      <c r="V443" s="207">
        <f t="shared" si="155"/>
        <v>0</v>
      </c>
    </row>
    <row r="444" spans="1:22" ht="63.75">
      <c r="A444" s="327"/>
      <c r="B444" s="363"/>
      <c r="C444" s="332"/>
      <c r="D444" s="335"/>
      <c r="E444" s="332"/>
      <c r="F444" s="332"/>
      <c r="G444" s="173" t="s">
        <v>1127</v>
      </c>
      <c r="H444" s="271">
        <v>69030</v>
      </c>
      <c r="I444" s="200">
        <f t="shared" si="153"/>
        <v>0</v>
      </c>
      <c r="J444" s="200">
        <f t="shared" si="154"/>
        <v>0</v>
      </c>
      <c r="K444" s="206">
        <f t="shared" si="127"/>
        <v>0</v>
      </c>
      <c r="L444" s="200"/>
      <c r="M444" s="200"/>
      <c r="N444" s="200"/>
      <c r="O444" s="200"/>
      <c r="P444" s="200"/>
      <c r="Q444" s="200"/>
      <c r="R444" s="200"/>
      <c r="S444" s="200"/>
      <c r="T444" s="200"/>
      <c r="U444" s="200"/>
      <c r="V444" s="207">
        <f t="shared" si="155"/>
        <v>0</v>
      </c>
    </row>
    <row r="445" spans="1:22" ht="51">
      <c r="A445" s="327"/>
      <c r="B445" s="363"/>
      <c r="C445" s="332"/>
      <c r="D445" s="335"/>
      <c r="E445" s="332"/>
      <c r="F445" s="332"/>
      <c r="G445" s="174" t="s">
        <v>399</v>
      </c>
      <c r="H445" s="271">
        <v>69030</v>
      </c>
      <c r="I445" s="200">
        <f t="shared" si="153"/>
        <v>0</v>
      </c>
      <c r="J445" s="200">
        <f t="shared" si="154"/>
        <v>0</v>
      </c>
      <c r="K445" s="206">
        <f t="shared" si="127"/>
        <v>0</v>
      </c>
      <c r="L445" s="200"/>
      <c r="M445" s="200"/>
      <c r="N445" s="200"/>
      <c r="O445" s="200"/>
      <c r="P445" s="200"/>
      <c r="Q445" s="200"/>
      <c r="R445" s="200"/>
      <c r="S445" s="200"/>
      <c r="T445" s="200"/>
      <c r="U445" s="200"/>
      <c r="V445" s="207">
        <f t="shared" si="155"/>
        <v>0</v>
      </c>
    </row>
    <row r="446" spans="1:22" ht="51">
      <c r="A446" s="327"/>
      <c r="B446" s="363"/>
      <c r="C446" s="332"/>
      <c r="D446" s="335"/>
      <c r="E446" s="332"/>
      <c r="F446" s="332"/>
      <c r="G446" s="174" t="s">
        <v>400</v>
      </c>
      <c r="H446" s="271">
        <v>69030</v>
      </c>
      <c r="I446" s="200">
        <f t="shared" si="153"/>
        <v>0</v>
      </c>
      <c r="J446" s="200">
        <f t="shared" si="154"/>
        <v>0</v>
      </c>
      <c r="K446" s="206">
        <f t="shared" si="127"/>
        <v>0</v>
      </c>
      <c r="L446" s="200"/>
      <c r="M446" s="200"/>
      <c r="N446" s="200"/>
      <c r="O446" s="200"/>
      <c r="P446" s="200"/>
      <c r="Q446" s="200"/>
      <c r="R446" s="200"/>
      <c r="S446" s="200"/>
      <c r="T446" s="200"/>
      <c r="U446" s="200"/>
      <c r="V446" s="207">
        <f t="shared" si="155"/>
        <v>0</v>
      </c>
    </row>
    <row r="447" spans="1:22" ht="51">
      <c r="A447" s="327"/>
      <c r="B447" s="363"/>
      <c r="C447" s="332"/>
      <c r="D447" s="335"/>
      <c r="E447" s="332"/>
      <c r="F447" s="332"/>
      <c r="G447" s="174" t="s">
        <v>401</v>
      </c>
      <c r="H447" s="271">
        <v>69030</v>
      </c>
      <c r="I447" s="200">
        <f t="shared" si="153"/>
        <v>0</v>
      </c>
      <c r="J447" s="200">
        <f t="shared" si="154"/>
        <v>0</v>
      </c>
      <c r="K447" s="206">
        <f t="shared" si="127"/>
        <v>0</v>
      </c>
      <c r="L447" s="200"/>
      <c r="M447" s="200"/>
      <c r="N447" s="200"/>
      <c r="O447" s="200"/>
      <c r="P447" s="200"/>
      <c r="Q447" s="200"/>
      <c r="R447" s="200"/>
      <c r="S447" s="200"/>
      <c r="T447" s="200"/>
      <c r="U447" s="200"/>
      <c r="V447" s="207">
        <f t="shared" si="155"/>
        <v>0</v>
      </c>
    </row>
    <row r="448" spans="1:22" ht="38.25">
      <c r="A448" s="327"/>
      <c r="B448" s="363"/>
      <c r="C448" s="333"/>
      <c r="D448" s="336"/>
      <c r="E448" s="333"/>
      <c r="F448" s="333"/>
      <c r="G448" s="174" t="s">
        <v>402</v>
      </c>
      <c r="H448" s="271">
        <v>69030</v>
      </c>
      <c r="I448" s="200">
        <f t="shared" si="153"/>
        <v>0</v>
      </c>
      <c r="J448" s="200">
        <f t="shared" si="154"/>
        <v>0</v>
      </c>
      <c r="K448" s="206">
        <f t="shared" si="127"/>
        <v>0</v>
      </c>
      <c r="L448" s="200"/>
      <c r="M448" s="200"/>
      <c r="N448" s="200"/>
      <c r="O448" s="200"/>
      <c r="P448" s="200"/>
      <c r="Q448" s="200"/>
      <c r="R448" s="200"/>
      <c r="S448" s="200"/>
      <c r="T448" s="200"/>
      <c r="U448" s="200"/>
      <c r="V448" s="207">
        <f t="shared" si="155"/>
        <v>0</v>
      </c>
    </row>
    <row r="449" spans="1:22" ht="63.75">
      <c r="A449" s="327"/>
      <c r="B449" s="363"/>
      <c r="C449" s="331" t="s">
        <v>1128</v>
      </c>
      <c r="D449" s="334" t="s">
        <v>2</v>
      </c>
      <c r="E449" s="331" t="s">
        <v>1129</v>
      </c>
      <c r="F449" s="331" t="s">
        <v>1130</v>
      </c>
      <c r="G449" s="174" t="s">
        <v>1131</v>
      </c>
      <c r="H449" s="271">
        <v>69030</v>
      </c>
      <c r="I449" s="200">
        <f t="shared" si="153"/>
        <v>0</v>
      </c>
      <c r="J449" s="200">
        <f t="shared" si="154"/>
        <v>0</v>
      </c>
      <c r="K449" s="206">
        <f t="shared" si="127"/>
        <v>0</v>
      </c>
      <c r="L449" s="200"/>
      <c r="M449" s="200"/>
      <c r="N449" s="200"/>
      <c r="O449" s="200"/>
      <c r="P449" s="200"/>
      <c r="Q449" s="200"/>
      <c r="R449" s="200"/>
      <c r="S449" s="200"/>
      <c r="T449" s="200"/>
      <c r="U449" s="200"/>
      <c r="V449" s="207">
        <f t="shared" si="155"/>
        <v>0</v>
      </c>
    </row>
    <row r="450" spans="1:22" ht="38.25">
      <c r="A450" s="327"/>
      <c r="B450" s="363"/>
      <c r="C450" s="332"/>
      <c r="D450" s="335"/>
      <c r="E450" s="332"/>
      <c r="F450" s="332"/>
      <c r="G450" s="174" t="s">
        <v>1132</v>
      </c>
      <c r="H450" s="271">
        <v>69030</v>
      </c>
      <c r="I450" s="200">
        <f t="shared" si="153"/>
        <v>0</v>
      </c>
      <c r="J450" s="200">
        <f t="shared" si="154"/>
        <v>0</v>
      </c>
      <c r="K450" s="206">
        <f t="shared" si="127"/>
        <v>0</v>
      </c>
      <c r="L450" s="200"/>
      <c r="M450" s="200"/>
      <c r="N450" s="200"/>
      <c r="O450" s="200"/>
      <c r="P450" s="200"/>
      <c r="Q450" s="200"/>
      <c r="R450" s="200"/>
      <c r="S450" s="200"/>
      <c r="T450" s="200"/>
      <c r="U450" s="200"/>
      <c r="V450" s="207">
        <f t="shared" si="155"/>
        <v>0</v>
      </c>
    </row>
    <row r="451" spans="1:22">
      <c r="A451" s="327"/>
      <c r="B451" s="364"/>
      <c r="C451" s="333"/>
      <c r="D451" s="336"/>
      <c r="E451" s="333"/>
      <c r="F451" s="333"/>
      <c r="G451" s="174" t="s">
        <v>1133</v>
      </c>
      <c r="H451" s="271">
        <v>69030</v>
      </c>
      <c r="I451" s="200">
        <f t="shared" si="153"/>
        <v>0</v>
      </c>
      <c r="J451" s="200">
        <f t="shared" si="154"/>
        <v>0</v>
      </c>
      <c r="K451" s="206">
        <f t="shared" si="127"/>
        <v>0</v>
      </c>
      <c r="L451" s="200"/>
      <c r="M451" s="200"/>
      <c r="N451" s="200"/>
      <c r="O451" s="200"/>
      <c r="P451" s="200"/>
      <c r="Q451" s="200"/>
      <c r="R451" s="200"/>
      <c r="S451" s="200"/>
      <c r="T451" s="200"/>
      <c r="U451" s="200"/>
      <c r="V451" s="207">
        <f t="shared" si="155"/>
        <v>0</v>
      </c>
    </row>
    <row r="452" spans="1:22" ht="38.25">
      <c r="A452" s="327">
        <v>26</v>
      </c>
      <c r="B452" s="328"/>
      <c r="C452" s="331" t="s">
        <v>403</v>
      </c>
      <c r="D452" s="334" t="s">
        <v>1828</v>
      </c>
      <c r="E452" s="331" t="s">
        <v>404</v>
      </c>
      <c r="F452" s="331" t="s">
        <v>287</v>
      </c>
      <c r="G452" s="174" t="s">
        <v>1134</v>
      </c>
      <c r="H452" s="271">
        <v>84971</v>
      </c>
      <c r="I452" s="200">
        <f t="shared" si="153"/>
        <v>0</v>
      </c>
      <c r="J452" s="200">
        <f t="shared" si="154"/>
        <v>0</v>
      </c>
      <c r="K452" s="201">
        <f t="shared" si="127"/>
        <v>0</v>
      </c>
      <c r="L452" s="202"/>
      <c r="M452" s="202"/>
      <c r="N452" s="202"/>
      <c r="O452" s="202"/>
      <c r="P452" s="202"/>
      <c r="Q452" s="202"/>
      <c r="R452" s="202"/>
      <c r="S452" s="202"/>
      <c r="T452" s="202"/>
      <c r="U452" s="202"/>
      <c r="V452" s="203">
        <f t="shared" si="155"/>
        <v>0</v>
      </c>
    </row>
    <row r="453" spans="1:22" ht="38.25">
      <c r="A453" s="327"/>
      <c r="B453" s="330"/>
      <c r="C453" s="333"/>
      <c r="D453" s="336"/>
      <c r="E453" s="333"/>
      <c r="F453" s="333"/>
      <c r="G453" s="174" t="s">
        <v>1135</v>
      </c>
      <c r="H453" s="271">
        <v>84971</v>
      </c>
      <c r="I453" s="200">
        <f t="shared" si="153"/>
        <v>0</v>
      </c>
      <c r="J453" s="200">
        <f t="shared" si="154"/>
        <v>0</v>
      </c>
      <c r="K453" s="201">
        <f t="shared" si="127"/>
        <v>0</v>
      </c>
      <c r="L453" s="202"/>
      <c r="M453" s="202"/>
      <c r="N453" s="202"/>
      <c r="O453" s="202"/>
      <c r="P453" s="202"/>
      <c r="Q453" s="202"/>
      <c r="R453" s="202"/>
      <c r="S453" s="202"/>
      <c r="T453" s="202"/>
      <c r="U453" s="202"/>
      <c r="V453" s="203">
        <f t="shared" si="155"/>
        <v>0</v>
      </c>
    </row>
    <row r="454" spans="1:22">
      <c r="A454" s="176"/>
      <c r="B454" s="198">
        <v>13</v>
      </c>
      <c r="C454" s="177" t="s">
        <v>151</v>
      </c>
      <c r="D454" s="176"/>
      <c r="E454" s="176"/>
      <c r="F454" s="176"/>
      <c r="G454" s="176"/>
      <c r="H454" s="272"/>
      <c r="I454" s="204">
        <f>SUM(I455:I461)</f>
        <v>0</v>
      </c>
      <c r="J454" s="204">
        <f>SUM(J455:J461)</f>
        <v>0</v>
      </c>
      <c r="K454" s="199">
        <f t="shared" si="127"/>
        <v>0</v>
      </c>
      <c r="L454" s="204">
        <f t="shared" ref="L454" si="160">SUM(L455:L461)</f>
        <v>0</v>
      </c>
      <c r="M454" s="204">
        <f t="shared" ref="M454" si="161">SUM(M455:M461)</f>
        <v>0</v>
      </c>
      <c r="N454" s="204">
        <f t="shared" ref="N454" si="162">SUM(N455:N461)</f>
        <v>0</v>
      </c>
      <c r="O454" s="204">
        <f t="shared" ref="O454" si="163">SUM(O455:O461)</f>
        <v>0</v>
      </c>
      <c r="P454" s="204">
        <f t="shared" ref="P454" si="164">SUM(P455:P461)</f>
        <v>0</v>
      </c>
      <c r="Q454" s="204">
        <f t="shared" ref="Q454" si="165">SUM(Q455:Q461)</f>
        <v>0</v>
      </c>
      <c r="R454" s="204">
        <f t="shared" ref="R454" si="166">SUM(R455:R461)</f>
        <v>0</v>
      </c>
      <c r="S454" s="204">
        <f t="shared" ref="S454" si="167">SUM(S455:S461)</f>
        <v>0</v>
      </c>
      <c r="T454" s="204">
        <f t="shared" ref="T454" si="168">SUM(T455:T461)</f>
        <v>0</v>
      </c>
      <c r="U454" s="204">
        <f t="shared" ref="U454" si="169">SUM(U455:U461)</f>
        <v>0</v>
      </c>
      <c r="V454" s="205">
        <f t="shared" ref="V454" si="170">SUM(V455:V461)</f>
        <v>0</v>
      </c>
    </row>
    <row r="455" spans="1:22" ht="165.75">
      <c r="A455" s="327">
        <v>27</v>
      </c>
      <c r="B455" s="328"/>
      <c r="C455" s="331" t="s">
        <v>296</v>
      </c>
      <c r="D455" s="175" t="s">
        <v>297</v>
      </c>
      <c r="E455" s="174" t="s">
        <v>1136</v>
      </c>
      <c r="F455" s="174" t="s">
        <v>288</v>
      </c>
      <c r="G455" s="174" t="s">
        <v>1829</v>
      </c>
      <c r="H455" s="273">
        <v>79855</v>
      </c>
      <c r="I455" s="200">
        <f t="shared" ref="I455:J461" si="171">L455+N455+P455+R455+T455</f>
        <v>0</v>
      </c>
      <c r="J455" s="200">
        <f t="shared" si="171"/>
        <v>0</v>
      </c>
      <c r="K455" s="201">
        <f t="shared" si="127"/>
        <v>0</v>
      </c>
      <c r="L455" s="202"/>
      <c r="M455" s="202"/>
      <c r="N455" s="202"/>
      <c r="O455" s="202"/>
      <c r="P455" s="202"/>
      <c r="Q455" s="202"/>
      <c r="R455" s="202"/>
      <c r="S455" s="202"/>
      <c r="T455" s="202"/>
      <c r="U455" s="202"/>
      <c r="V455" s="203">
        <f t="shared" ref="V455:V461" si="172">ROUND(H455*J455,2)</f>
        <v>0</v>
      </c>
    </row>
    <row r="456" spans="1:22" ht="216.75">
      <c r="A456" s="327"/>
      <c r="B456" s="329"/>
      <c r="C456" s="332"/>
      <c r="D456" s="175" t="s">
        <v>298</v>
      </c>
      <c r="E456" s="174" t="s">
        <v>1137</v>
      </c>
      <c r="F456" s="174" t="s">
        <v>288</v>
      </c>
      <c r="G456" s="174" t="s">
        <v>1830</v>
      </c>
      <c r="H456" s="273">
        <v>79855</v>
      </c>
      <c r="I456" s="200">
        <f t="shared" si="171"/>
        <v>0</v>
      </c>
      <c r="J456" s="200">
        <f t="shared" si="171"/>
        <v>0</v>
      </c>
      <c r="K456" s="201">
        <f t="shared" si="127"/>
        <v>0</v>
      </c>
      <c r="L456" s="202"/>
      <c r="M456" s="202"/>
      <c r="N456" s="202"/>
      <c r="O456" s="202"/>
      <c r="P456" s="202"/>
      <c r="Q456" s="202"/>
      <c r="R456" s="202"/>
      <c r="S456" s="202"/>
      <c r="T456" s="202"/>
      <c r="U456" s="202"/>
      <c r="V456" s="203">
        <f t="shared" si="172"/>
        <v>0</v>
      </c>
    </row>
    <row r="457" spans="1:22" ht="102">
      <c r="A457" s="327"/>
      <c r="B457" s="329"/>
      <c r="C457" s="333"/>
      <c r="D457" s="175" t="s">
        <v>299</v>
      </c>
      <c r="E457" s="174" t="s">
        <v>1138</v>
      </c>
      <c r="F457" s="174" t="s">
        <v>288</v>
      </c>
      <c r="G457" s="174" t="s">
        <v>1139</v>
      </c>
      <c r="H457" s="273">
        <v>79855</v>
      </c>
      <c r="I457" s="200">
        <f t="shared" si="171"/>
        <v>0</v>
      </c>
      <c r="J457" s="200">
        <f t="shared" si="171"/>
        <v>0</v>
      </c>
      <c r="K457" s="201">
        <f t="shared" si="127"/>
        <v>0</v>
      </c>
      <c r="L457" s="202"/>
      <c r="M457" s="202"/>
      <c r="N457" s="202"/>
      <c r="O457" s="202"/>
      <c r="P457" s="202"/>
      <c r="Q457" s="202"/>
      <c r="R457" s="202"/>
      <c r="S457" s="202"/>
      <c r="T457" s="202"/>
      <c r="U457" s="202"/>
      <c r="V457" s="203">
        <f t="shared" si="172"/>
        <v>0</v>
      </c>
    </row>
    <row r="458" spans="1:22" ht="165.75">
      <c r="A458" s="327"/>
      <c r="B458" s="330"/>
      <c r="C458" s="174" t="s">
        <v>300</v>
      </c>
      <c r="D458" s="175" t="s">
        <v>301</v>
      </c>
      <c r="E458" s="174" t="s">
        <v>1140</v>
      </c>
      <c r="F458" s="174" t="s">
        <v>288</v>
      </c>
      <c r="G458" s="174" t="s">
        <v>1141</v>
      </c>
      <c r="H458" s="273">
        <v>79855</v>
      </c>
      <c r="I458" s="200">
        <f t="shared" si="171"/>
        <v>0</v>
      </c>
      <c r="J458" s="200">
        <f t="shared" si="171"/>
        <v>0</v>
      </c>
      <c r="K458" s="201">
        <f t="shared" si="127"/>
        <v>0</v>
      </c>
      <c r="L458" s="202"/>
      <c r="M458" s="202"/>
      <c r="N458" s="202"/>
      <c r="O458" s="202"/>
      <c r="P458" s="202"/>
      <c r="Q458" s="202"/>
      <c r="R458" s="202"/>
      <c r="S458" s="202"/>
      <c r="T458" s="202"/>
      <c r="U458" s="202"/>
      <c r="V458" s="203">
        <f t="shared" si="172"/>
        <v>0</v>
      </c>
    </row>
    <row r="459" spans="1:22" ht="114.75">
      <c r="A459" s="327">
        <v>28</v>
      </c>
      <c r="B459" s="328"/>
      <c r="C459" s="331" t="s">
        <v>1142</v>
      </c>
      <c r="D459" s="334" t="s">
        <v>302</v>
      </c>
      <c r="E459" s="174" t="s">
        <v>1143</v>
      </c>
      <c r="F459" s="174" t="s">
        <v>288</v>
      </c>
      <c r="G459" s="174" t="s">
        <v>1144</v>
      </c>
      <c r="H459" s="271">
        <v>167839</v>
      </c>
      <c r="I459" s="200">
        <f t="shared" si="171"/>
        <v>0</v>
      </c>
      <c r="J459" s="200">
        <f t="shared" si="171"/>
        <v>0</v>
      </c>
      <c r="K459" s="201">
        <f t="shared" si="127"/>
        <v>0</v>
      </c>
      <c r="L459" s="202"/>
      <c r="M459" s="202"/>
      <c r="N459" s="202"/>
      <c r="O459" s="202"/>
      <c r="P459" s="202"/>
      <c r="Q459" s="202"/>
      <c r="R459" s="202"/>
      <c r="S459" s="202"/>
      <c r="T459" s="202"/>
      <c r="U459" s="202"/>
      <c r="V459" s="203">
        <f t="shared" si="172"/>
        <v>0</v>
      </c>
    </row>
    <row r="460" spans="1:22" ht="102">
      <c r="A460" s="327"/>
      <c r="B460" s="330"/>
      <c r="C460" s="333"/>
      <c r="D460" s="336"/>
      <c r="E460" s="174" t="s">
        <v>1145</v>
      </c>
      <c r="F460" s="174" t="s">
        <v>288</v>
      </c>
      <c r="G460" s="174" t="s">
        <v>1146</v>
      </c>
      <c r="H460" s="271">
        <v>167839</v>
      </c>
      <c r="I460" s="200">
        <f t="shared" si="171"/>
        <v>0</v>
      </c>
      <c r="J460" s="200">
        <f t="shared" si="171"/>
        <v>0</v>
      </c>
      <c r="K460" s="201">
        <f t="shared" si="127"/>
        <v>0</v>
      </c>
      <c r="L460" s="202"/>
      <c r="M460" s="202"/>
      <c r="N460" s="202"/>
      <c r="O460" s="202"/>
      <c r="P460" s="202"/>
      <c r="Q460" s="202"/>
      <c r="R460" s="202"/>
      <c r="S460" s="202"/>
      <c r="T460" s="202"/>
      <c r="U460" s="202"/>
      <c r="V460" s="203">
        <f t="shared" si="172"/>
        <v>0</v>
      </c>
    </row>
    <row r="461" spans="1:22" ht="409.5">
      <c r="A461" s="175">
        <v>29</v>
      </c>
      <c r="B461" s="134"/>
      <c r="C461" s="174" t="s">
        <v>1147</v>
      </c>
      <c r="D461" s="175" t="s">
        <v>1148</v>
      </c>
      <c r="E461" s="174" t="s">
        <v>1831</v>
      </c>
      <c r="F461" s="174" t="s">
        <v>288</v>
      </c>
      <c r="G461" s="174" t="s">
        <v>1149</v>
      </c>
      <c r="H461" s="271">
        <v>95247</v>
      </c>
      <c r="I461" s="200">
        <f t="shared" si="171"/>
        <v>0</v>
      </c>
      <c r="J461" s="200">
        <f t="shared" si="171"/>
        <v>0</v>
      </c>
      <c r="K461" s="201">
        <f t="shared" si="127"/>
        <v>0</v>
      </c>
      <c r="L461" s="202"/>
      <c r="M461" s="202"/>
      <c r="N461" s="202"/>
      <c r="O461" s="202"/>
      <c r="P461" s="202"/>
      <c r="Q461" s="202"/>
      <c r="R461" s="202"/>
      <c r="S461" s="202"/>
      <c r="T461" s="202"/>
      <c r="U461" s="202"/>
      <c r="V461" s="203">
        <f t="shared" si="172"/>
        <v>0</v>
      </c>
    </row>
    <row r="462" spans="1:22">
      <c r="A462" s="176"/>
      <c r="B462" s="198">
        <v>14</v>
      </c>
      <c r="C462" s="177" t="s">
        <v>328</v>
      </c>
      <c r="D462" s="176"/>
      <c r="E462" s="176"/>
      <c r="F462" s="176"/>
      <c r="G462" s="176"/>
      <c r="H462" s="272"/>
      <c r="I462" s="204">
        <f>SUM(I463:I464)</f>
        <v>0</v>
      </c>
      <c r="J462" s="204">
        <f>SUM(J463:J464)</f>
        <v>0</v>
      </c>
      <c r="K462" s="199">
        <f t="shared" ref="K462:K535" si="173">IF(J462=0,0,ROUND(I462/J462,1))</f>
        <v>0</v>
      </c>
      <c r="L462" s="204">
        <f t="shared" ref="L462" si="174">SUM(L463:L464)</f>
        <v>0</v>
      </c>
      <c r="M462" s="204">
        <f t="shared" ref="M462" si="175">SUM(M463:M464)</f>
        <v>0</v>
      </c>
      <c r="N462" s="204">
        <f t="shared" ref="N462" si="176">SUM(N463:N464)</f>
        <v>0</v>
      </c>
      <c r="O462" s="204">
        <f t="shared" ref="O462" si="177">SUM(O463:O464)</f>
        <v>0</v>
      </c>
      <c r="P462" s="204">
        <f t="shared" ref="P462" si="178">SUM(P463:P464)</f>
        <v>0</v>
      </c>
      <c r="Q462" s="204">
        <f t="shared" ref="Q462" si="179">SUM(Q463:Q464)</f>
        <v>0</v>
      </c>
      <c r="R462" s="204">
        <f t="shared" ref="R462" si="180">SUM(R463:R464)</f>
        <v>0</v>
      </c>
      <c r="S462" s="204">
        <f t="shared" ref="S462" si="181">SUM(S463:S464)</f>
        <v>0</v>
      </c>
      <c r="T462" s="204">
        <f t="shared" ref="T462" si="182">SUM(T463:T464)</f>
        <v>0</v>
      </c>
      <c r="U462" s="204">
        <f t="shared" ref="U462" si="183">SUM(U463:U464)</f>
        <v>0</v>
      </c>
      <c r="V462" s="205">
        <f t="shared" ref="V462" si="184">SUM(V463:V464)</f>
        <v>0</v>
      </c>
    </row>
    <row r="463" spans="1:22" ht="204">
      <c r="A463" s="327">
        <v>30</v>
      </c>
      <c r="B463" s="328"/>
      <c r="C463" s="331" t="s">
        <v>405</v>
      </c>
      <c r="D463" s="334" t="s">
        <v>1832</v>
      </c>
      <c r="E463" s="331" t="s">
        <v>1150</v>
      </c>
      <c r="F463" s="331" t="s">
        <v>288</v>
      </c>
      <c r="G463" s="173" t="s">
        <v>406</v>
      </c>
      <c r="H463" s="273">
        <v>127452</v>
      </c>
      <c r="I463" s="200">
        <f>L463+N463+P463+R463+T463</f>
        <v>0</v>
      </c>
      <c r="J463" s="200">
        <f>M463+O463+Q463+S463+U463</f>
        <v>0</v>
      </c>
      <c r="K463" s="201">
        <f t="shared" si="173"/>
        <v>0</v>
      </c>
      <c r="L463" s="202"/>
      <c r="M463" s="202"/>
      <c r="N463" s="202"/>
      <c r="O463" s="202"/>
      <c r="P463" s="202"/>
      <c r="Q463" s="202"/>
      <c r="R463" s="202"/>
      <c r="S463" s="202"/>
      <c r="T463" s="202"/>
      <c r="U463" s="202"/>
      <c r="V463" s="203">
        <f>ROUND(H463*J463,2)</f>
        <v>0</v>
      </c>
    </row>
    <row r="464" spans="1:22" ht="216.75">
      <c r="A464" s="327"/>
      <c r="B464" s="330"/>
      <c r="C464" s="333"/>
      <c r="D464" s="336"/>
      <c r="E464" s="333"/>
      <c r="F464" s="333"/>
      <c r="G464" s="173" t="s">
        <v>1833</v>
      </c>
      <c r="H464" s="273">
        <v>127452</v>
      </c>
      <c r="I464" s="200">
        <f>L464+N464+P464+R464+T464</f>
        <v>0</v>
      </c>
      <c r="J464" s="200">
        <f>M464+O464+Q464+S464+U464</f>
        <v>0</v>
      </c>
      <c r="K464" s="201">
        <f t="shared" si="173"/>
        <v>0</v>
      </c>
      <c r="L464" s="202"/>
      <c r="M464" s="202"/>
      <c r="N464" s="202"/>
      <c r="O464" s="202"/>
      <c r="P464" s="202"/>
      <c r="Q464" s="202"/>
      <c r="R464" s="202"/>
      <c r="S464" s="202"/>
      <c r="T464" s="202"/>
      <c r="U464" s="202"/>
      <c r="V464" s="203">
        <f>ROUND(H464*J464,2)</f>
        <v>0</v>
      </c>
    </row>
    <row r="465" spans="1:22">
      <c r="A465" s="176"/>
      <c r="B465" s="198">
        <v>15</v>
      </c>
      <c r="C465" s="177" t="s">
        <v>154</v>
      </c>
      <c r="D465" s="176"/>
      <c r="E465" s="176"/>
      <c r="F465" s="176"/>
      <c r="G465" s="176"/>
      <c r="H465" s="272"/>
      <c r="I465" s="204">
        <f>SUM(I466:I476)</f>
        <v>0</v>
      </c>
      <c r="J465" s="204">
        <f>SUM(J466:J476)</f>
        <v>0</v>
      </c>
      <c r="K465" s="199">
        <f t="shared" si="173"/>
        <v>0</v>
      </c>
      <c r="L465" s="204">
        <f t="shared" ref="L465" si="185">SUM(L466:L476)</f>
        <v>0</v>
      </c>
      <c r="M465" s="204">
        <f t="shared" ref="M465" si="186">SUM(M466:M476)</f>
        <v>0</v>
      </c>
      <c r="N465" s="204">
        <f t="shared" ref="N465" si="187">SUM(N466:N476)</f>
        <v>0</v>
      </c>
      <c r="O465" s="204">
        <f t="shared" ref="O465" si="188">SUM(O466:O476)</f>
        <v>0</v>
      </c>
      <c r="P465" s="204">
        <f t="shared" ref="P465" si="189">SUM(P466:P476)</f>
        <v>0</v>
      </c>
      <c r="Q465" s="204">
        <f t="shared" ref="Q465" si="190">SUM(Q466:Q476)</f>
        <v>0</v>
      </c>
      <c r="R465" s="204">
        <f t="shared" ref="R465" si="191">SUM(R466:R476)</f>
        <v>0</v>
      </c>
      <c r="S465" s="204">
        <f t="shared" ref="S465" si="192">SUM(S466:S476)</f>
        <v>0</v>
      </c>
      <c r="T465" s="204">
        <f t="shared" ref="T465" si="193">SUM(T466:T476)</f>
        <v>0</v>
      </c>
      <c r="U465" s="204">
        <f t="shared" ref="U465" si="194">SUM(U466:U476)</f>
        <v>0</v>
      </c>
      <c r="V465" s="205">
        <f t="shared" ref="V465" si="195">SUM(V466:V476)</f>
        <v>0</v>
      </c>
    </row>
    <row r="466" spans="1:22" ht="76.5">
      <c r="A466" s="175">
        <v>31</v>
      </c>
      <c r="B466" s="60"/>
      <c r="C466" s="174" t="s">
        <v>1834</v>
      </c>
      <c r="D466" s="175" t="s">
        <v>1835</v>
      </c>
      <c r="E466" s="174" t="s">
        <v>1329</v>
      </c>
      <c r="F466" s="174" t="s">
        <v>287</v>
      </c>
      <c r="G466" s="174" t="s">
        <v>1330</v>
      </c>
      <c r="H466" s="271">
        <v>167883</v>
      </c>
      <c r="I466" s="200">
        <f t="shared" ref="I466:I476" si="196">L466+N466+P466+R466+T466</f>
        <v>0</v>
      </c>
      <c r="J466" s="200">
        <f t="shared" ref="J466:J476" si="197">M466+O466+Q466+S466+U466</f>
        <v>0</v>
      </c>
      <c r="K466" s="201">
        <f t="shared" si="173"/>
        <v>0</v>
      </c>
      <c r="L466" s="202"/>
      <c r="M466" s="202"/>
      <c r="N466" s="202"/>
      <c r="O466" s="202"/>
      <c r="P466" s="202"/>
      <c r="Q466" s="202"/>
      <c r="R466" s="202"/>
      <c r="S466" s="202"/>
      <c r="T466" s="202"/>
      <c r="U466" s="202"/>
      <c r="V466" s="203">
        <f t="shared" ref="V466:V476" si="198">ROUND(H466*J466,2)</f>
        <v>0</v>
      </c>
    </row>
    <row r="467" spans="1:22" ht="63.75">
      <c r="A467" s="175">
        <v>32</v>
      </c>
      <c r="B467" s="133"/>
      <c r="C467" s="174" t="s">
        <v>303</v>
      </c>
      <c r="D467" s="175" t="s">
        <v>1328</v>
      </c>
      <c r="E467" s="174" t="s">
        <v>1329</v>
      </c>
      <c r="F467" s="174" t="s">
        <v>287</v>
      </c>
      <c r="G467" s="174" t="s">
        <v>1331</v>
      </c>
      <c r="H467" s="271">
        <v>230838</v>
      </c>
      <c r="I467" s="200">
        <f t="shared" si="196"/>
        <v>0</v>
      </c>
      <c r="J467" s="200">
        <f t="shared" si="197"/>
        <v>0</v>
      </c>
      <c r="K467" s="201">
        <f t="shared" si="173"/>
        <v>0</v>
      </c>
      <c r="L467" s="202"/>
      <c r="M467" s="202"/>
      <c r="N467" s="202"/>
      <c r="O467" s="202"/>
      <c r="P467" s="202"/>
      <c r="Q467" s="202"/>
      <c r="R467" s="202"/>
      <c r="S467" s="202"/>
      <c r="T467" s="202"/>
      <c r="U467" s="202"/>
      <c r="V467" s="203">
        <f t="shared" si="198"/>
        <v>0</v>
      </c>
    </row>
    <row r="468" spans="1:22" ht="63.75">
      <c r="A468" s="175">
        <v>33</v>
      </c>
      <c r="B468" s="133"/>
      <c r="C468" s="174" t="s">
        <v>303</v>
      </c>
      <c r="D468" s="175" t="s">
        <v>1328</v>
      </c>
      <c r="E468" s="174" t="s">
        <v>1329</v>
      </c>
      <c r="F468" s="174" t="s">
        <v>287</v>
      </c>
      <c r="G468" s="174" t="s">
        <v>1332</v>
      </c>
      <c r="H468" s="271">
        <v>293795</v>
      </c>
      <c r="I468" s="200">
        <f t="shared" si="196"/>
        <v>0</v>
      </c>
      <c r="J468" s="200">
        <f t="shared" si="197"/>
        <v>0</v>
      </c>
      <c r="K468" s="201">
        <f t="shared" si="173"/>
        <v>0</v>
      </c>
      <c r="L468" s="202"/>
      <c r="M468" s="202"/>
      <c r="N468" s="202"/>
      <c r="O468" s="202"/>
      <c r="P468" s="202"/>
      <c r="Q468" s="202"/>
      <c r="R468" s="202"/>
      <c r="S468" s="202"/>
      <c r="T468" s="202"/>
      <c r="U468" s="202"/>
      <c r="V468" s="203">
        <f t="shared" si="198"/>
        <v>0</v>
      </c>
    </row>
    <row r="469" spans="1:22" ht="63.75">
      <c r="A469" s="175">
        <v>34</v>
      </c>
      <c r="B469" s="133"/>
      <c r="C469" s="174" t="s">
        <v>303</v>
      </c>
      <c r="D469" s="175" t="s">
        <v>360</v>
      </c>
      <c r="E469" s="174" t="s">
        <v>1333</v>
      </c>
      <c r="F469" s="174" t="s">
        <v>287</v>
      </c>
      <c r="G469" s="174" t="s">
        <v>1330</v>
      </c>
      <c r="H469" s="271">
        <v>149906</v>
      </c>
      <c r="I469" s="200">
        <f t="shared" si="196"/>
        <v>0</v>
      </c>
      <c r="J469" s="200">
        <f t="shared" si="197"/>
        <v>0</v>
      </c>
      <c r="K469" s="201">
        <f t="shared" si="173"/>
        <v>0</v>
      </c>
      <c r="L469" s="202"/>
      <c r="M469" s="202"/>
      <c r="N469" s="202"/>
      <c r="O469" s="202"/>
      <c r="P469" s="202"/>
      <c r="Q469" s="202"/>
      <c r="R469" s="202"/>
      <c r="S469" s="202"/>
      <c r="T469" s="202"/>
      <c r="U469" s="202"/>
      <c r="V469" s="203">
        <f t="shared" si="198"/>
        <v>0</v>
      </c>
    </row>
    <row r="470" spans="1:22" ht="63.75">
      <c r="A470" s="175">
        <v>35</v>
      </c>
      <c r="B470" s="133"/>
      <c r="C470" s="174" t="s">
        <v>303</v>
      </c>
      <c r="D470" s="175" t="s">
        <v>360</v>
      </c>
      <c r="E470" s="174" t="s">
        <v>1333</v>
      </c>
      <c r="F470" s="174" t="s">
        <v>287</v>
      </c>
      <c r="G470" s="174" t="s">
        <v>1331</v>
      </c>
      <c r="H470" s="271">
        <v>206121</v>
      </c>
      <c r="I470" s="200">
        <f t="shared" si="196"/>
        <v>0</v>
      </c>
      <c r="J470" s="200">
        <f t="shared" si="197"/>
        <v>0</v>
      </c>
      <c r="K470" s="201">
        <f t="shared" si="173"/>
        <v>0</v>
      </c>
      <c r="L470" s="202"/>
      <c r="M470" s="202"/>
      <c r="N470" s="202"/>
      <c r="O470" s="202"/>
      <c r="P470" s="202"/>
      <c r="Q470" s="202"/>
      <c r="R470" s="202"/>
      <c r="S470" s="202"/>
      <c r="T470" s="202"/>
      <c r="U470" s="202"/>
      <c r="V470" s="203">
        <f t="shared" si="198"/>
        <v>0</v>
      </c>
    </row>
    <row r="471" spans="1:22" ht="63.75">
      <c r="A471" s="175">
        <v>36</v>
      </c>
      <c r="B471" s="133"/>
      <c r="C471" s="174" t="s">
        <v>303</v>
      </c>
      <c r="D471" s="175" t="s">
        <v>360</v>
      </c>
      <c r="E471" s="174" t="s">
        <v>1333</v>
      </c>
      <c r="F471" s="174" t="s">
        <v>287</v>
      </c>
      <c r="G471" s="174" t="s">
        <v>1332</v>
      </c>
      <c r="H471" s="271">
        <v>262335</v>
      </c>
      <c r="I471" s="200">
        <f t="shared" si="196"/>
        <v>0</v>
      </c>
      <c r="J471" s="200">
        <f t="shared" si="197"/>
        <v>0</v>
      </c>
      <c r="K471" s="201">
        <f t="shared" si="173"/>
        <v>0</v>
      </c>
      <c r="L471" s="202"/>
      <c r="M471" s="202"/>
      <c r="N471" s="202"/>
      <c r="O471" s="202"/>
      <c r="P471" s="202"/>
      <c r="Q471" s="202"/>
      <c r="R471" s="202"/>
      <c r="S471" s="202"/>
      <c r="T471" s="202"/>
      <c r="U471" s="202"/>
      <c r="V471" s="203">
        <f t="shared" si="198"/>
        <v>0</v>
      </c>
    </row>
    <row r="472" spans="1:22" ht="63.75">
      <c r="A472" s="175">
        <v>37</v>
      </c>
      <c r="B472" s="133"/>
      <c r="C472" s="174" t="s">
        <v>1836</v>
      </c>
      <c r="D472" s="175" t="s">
        <v>1837</v>
      </c>
      <c r="E472" s="174" t="s">
        <v>1838</v>
      </c>
      <c r="F472" s="174" t="s">
        <v>287</v>
      </c>
      <c r="G472" s="174" t="s">
        <v>1332</v>
      </c>
      <c r="H472" s="271">
        <v>241807</v>
      </c>
      <c r="I472" s="200">
        <f t="shared" si="196"/>
        <v>0</v>
      </c>
      <c r="J472" s="200">
        <f t="shared" si="197"/>
        <v>0</v>
      </c>
      <c r="K472" s="206">
        <f t="shared" si="173"/>
        <v>0</v>
      </c>
      <c r="L472" s="200"/>
      <c r="M472" s="200"/>
      <c r="N472" s="200"/>
      <c r="O472" s="200"/>
      <c r="P472" s="200"/>
      <c r="Q472" s="200"/>
      <c r="R472" s="200"/>
      <c r="S472" s="200"/>
      <c r="T472" s="200"/>
      <c r="U472" s="200"/>
      <c r="V472" s="207">
        <f t="shared" si="198"/>
        <v>0</v>
      </c>
    </row>
    <row r="473" spans="1:22" ht="114.75">
      <c r="A473" s="175">
        <v>38</v>
      </c>
      <c r="B473" s="133"/>
      <c r="C473" s="174" t="s">
        <v>361</v>
      </c>
      <c r="D473" s="175" t="s">
        <v>304</v>
      </c>
      <c r="E473" s="174" t="s">
        <v>1151</v>
      </c>
      <c r="F473" s="174" t="s">
        <v>287</v>
      </c>
      <c r="G473" s="174" t="s">
        <v>1152</v>
      </c>
      <c r="H473" s="271">
        <v>136221</v>
      </c>
      <c r="I473" s="200">
        <f t="shared" si="196"/>
        <v>0</v>
      </c>
      <c r="J473" s="200">
        <f t="shared" si="197"/>
        <v>0</v>
      </c>
      <c r="K473" s="201">
        <f t="shared" si="173"/>
        <v>0</v>
      </c>
      <c r="L473" s="202"/>
      <c r="M473" s="202"/>
      <c r="N473" s="202"/>
      <c r="O473" s="202"/>
      <c r="P473" s="202"/>
      <c r="Q473" s="202"/>
      <c r="R473" s="202"/>
      <c r="S473" s="202"/>
      <c r="T473" s="202"/>
      <c r="U473" s="202"/>
      <c r="V473" s="203">
        <f t="shared" si="198"/>
        <v>0</v>
      </c>
    </row>
    <row r="474" spans="1:22" ht="114.75">
      <c r="A474" s="175">
        <v>39</v>
      </c>
      <c r="B474" s="133"/>
      <c r="C474" s="174" t="s">
        <v>362</v>
      </c>
      <c r="D474" s="175" t="s">
        <v>304</v>
      </c>
      <c r="E474" s="174" t="s">
        <v>1151</v>
      </c>
      <c r="F474" s="174" t="s">
        <v>287</v>
      </c>
      <c r="G474" s="174" t="s">
        <v>1152</v>
      </c>
      <c r="H474" s="271">
        <v>254656</v>
      </c>
      <c r="I474" s="200">
        <f t="shared" si="196"/>
        <v>0</v>
      </c>
      <c r="J474" s="200">
        <f t="shared" si="197"/>
        <v>0</v>
      </c>
      <c r="K474" s="201">
        <f t="shared" si="173"/>
        <v>0</v>
      </c>
      <c r="L474" s="202"/>
      <c r="M474" s="202"/>
      <c r="N474" s="202"/>
      <c r="O474" s="202"/>
      <c r="P474" s="202"/>
      <c r="Q474" s="202"/>
      <c r="R474" s="202"/>
      <c r="S474" s="202"/>
      <c r="T474" s="202"/>
      <c r="U474" s="202"/>
      <c r="V474" s="203">
        <f t="shared" si="198"/>
        <v>0</v>
      </c>
    </row>
    <row r="475" spans="1:22" ht="127.5">
      <c r="A475" s="175">
        <v>40</v>
      </c>
      <c r="B475" s="133"/>
      <c r="C475" s="174" t="s">
        <v>1153</v>
      </c>
      <c r="D475" s="175" t="s">
        <v>304</v>
      </c>
      <c r="E475" s="174" t="s">
        <v>1154</v>
      </c>
      <c r="F475" s="174" t="s">
        <v>287</v>
      </c>
      <c r="G475" s="174" t="s">
        <v>1155</v>
      </c>
      <c r="H475" s="271">
        <v>226618</v>
      </c>
      <c r="I475" s="200">
        <f t="shared" si="196"/>
        <v>0</v>
      </c>
      <c r="J475" s="200">
        <f t="shared" si="197"/>
        <v>0</v>
      </c>
      <c r="K475" s="201">
        <f t="shared" si="173"/>
        <v>0</v>
      </c>
      <c r="L475" s="202"/>
      <c r="M475" s="202"/>
      <c r="N475" s="202"/>
      <c r="O475" s="202"/>
      <c r="P475" s="202"/>
      <c r="Q475" s="202"/>
      <c r="R475" s="202"/>
      <c r="S475" s="202"/>
      <c r="T475" s="202"/>
      <c r="U475" s="202"/>
      <c r="V475" s="203">
        <f t="shared" si="198"/>
        <v>0</v>
      </c>
    </row>
    <row r="476" spans="1:22" ht="191.25">
      <c r="A476" s="175">
        <v>41</v>
      </c>
      <c r="B476" s="133"/>
      <c r="C476" s="174" t="s">
        <v>1334</v>
      </c>
      <c r="D476" s="175" t="s">
        <v>1335</v>
      </c>
      <c r="E476" s="174" t="s">
        <v>1336</v>
      </c>
      <c r="F476" s="174" t="s">
        <v>287</v>
      </c>
      <c r="G476" s="174" t="s">
        <v>1337</v>
      </c>
      <c r="H476" s="271">
        <v>337113</v>
      </c>
      <c r="I476" s="200">
        <f t="shared" si="196"/>
        <v>0</v>
      </c>
      <c r="J476" s="200">
        <f t="shared" si="197"/>
        <v>0</v>
      </c>
      <c r="K476" s="201">
        <f t="shared" si="173"/>
        <v>0</v>
      </c>
      <c r="L476" s="202"/>
      <c r="M476" s="202"/>
      <c r="N476" s="202"/>
      <c r="O476" s="202"/>
      <c r="P476" s="202"/>
      <c r="Q476" s="202"/>
      <c r="R476" s="202"/>
      <c r="S476" s="202"/>
      <c r="T476" s="202"/>
      <c r="U476" s="202"/>
      <c r="V476" s="203">
        <f t="shared" si="198"/>
        <v>0</v>
      </c>
    </row>
    <row r="477" spans="1:22">
      <c r="A477" s="176"/>
      <c r="B477" s="198">
        <v>16</v>
      </c>
      <c r="C477" s="177" t="s">
        <v>162</v>
      </c>
      <c r="D477" s="176"/>
      <c r="E477" s="176"/>
      <c r="F477" s="176"/>
      <c r="G477" s="176"/>
      <c r="H477" s="272"/>
      <c r="I477" s="204">
        <f>SUM(I478:I481)</f>
        <v>0</v>
      </c>
      <c r="J477" s="204">
        <f>SUM(J478:J481)</f>
        <v>0</v>
      </c>
      <c r="K477" s="199">
        <f t="shared" si="173"/>
        <v>0</v>
      </c>
      <c r="L477" s="204">
        <f t="shared" ref="L477" si="199">SUM(L478:L481)</f>
        <v>0</v>
      </c>
      <c r="M477" s="204">
        <f t="shared" ref="M477" si="200">SUM(M478:M481)</f>
        <v>0</v>
      </c>
      <c r="N477" s="204">
        <f t="shared" ref="N477" si="201">SUM(N478:N481)</f>
        <v>0</v>
      </c>
      <c r="O477" s="204">
        <f t="shared" ref="O477" si="202">SUM(O478:O481)</f>
        <v>0</v>
      </c>
      <c r="P477" s="204">
        <f t="shared" ref="P477" si="203">SUM(P478:P481)</f>
        <v>0</v>
      </c>
      <c r="Q477" s="204">
        <f t="shared" ref="Q477" si="204">SUM(Q478:Q481)</f>
        <v>0</v>
      </c>
      <c r="R477" s="204">
        <f t="shared" ref="R477" si="205">SUM(R478:R481)</f>
        <v>0</v>
      </c>
      <c r="S477" s="204">
        <f t="shared" ref="S477" si="206">SUM(S478:S481)</f>
        <v>0</v>
      </c>
      <c r="T477" s="204">
        <f t="shared" ref="T477" si="207">SUM(T478:T481)</f>
        <v>0</v>
      </c>
      <c r="U477" s="204">
        <f t="shared" ref="U477" si="208">SUM(U478:U481)</f>
        <v>0</v>
      </c>
      <c r="V477" s="205">
        <f t="shared" ref="V477" si="209">SUM(V478:V481)</f>
        <v>0</v>
      </c>
    </row>
    <row r="478" spans="1:22" ht="38.25">
      <c r="A478" s="327">
        <v>42</v>
      </c>
      <c r="B478" s="337"/>
      <c r="C478" s="331" t="s">
        <v>305</v>
      </c>
      <c r="D478" s="175" t="s">
        <v>306</v>
      </c>
      <c r="E478" s="174" t="s">
        <v>1156</v>
      </c>
      <c r="F478" s="174" t="s">
        <v>287</v>
      </c>
      <c r="G478" s="174" t="s">
        <v>1157</v>
      </c>
      <c r="H478" s="271">
        <v>140337</v>
      </c>
      <c r="I478" s="200">
        <f t="shared" ref="I478:J481" si="210">L478+N478+P478+R478+T478</f>
        <v>0</v>
      </c>
      <c r="J478" s="200">
        <f t="shared" si="210"/>
        <v>0</v>
      </c>
      <c r="K478" s="201">
        <f t="shared" si="173"/>
        <v>0</v>
      </c>
      <c r="L478" s="202"/>
      <c r="M478" s="202"/>
      <c r="N478" s="202"/>
      <c r="O478" s="202"/>
      <c r="P478" s="202"/>
      <c r="Q478" s="202"/>
      <c r="R478" s="202"/>
      <c r="S478" s="202"/>
      <c r="T478" s="202"/>
      <c r="U478" s="202"/>
      <c r="V478" s="203">
        <f>ROUND(H478*J478,2)</f>
        <v>0</v>
      </c>
    </row>
    <row r="479" spans="1:22" ht="38.25">
      <c r="A479" s="327"/>
      <c r="B479" s="338"/>
      <c r="C479" s="333"/>
      <c r="D479" s="175" t="s">
        <v>307</v>
      </c>
      <c r="E479" s="174" t="s">
        <v>1158</v>
      </c>
      <c r="F479" s="174" t="s">
        <v>287</v>
      </c>
      <c r="G479" s="174" t="s">
        <v>1159</v>
      </c>
      <c r="H479" s="271">
        <v>140337</v>
      </c>
      <c r="I479" s="200">
        <f t="shared" si="210"/>
        <v>0</v>
      </c>
      <c r="J479" s="200">
        <f t="shared" si="210"/>
        <v>0</v>
      </c>
      <c r="K479" s="201">
        <f t="shared" si="173"/>
        <v>0</v>
      </c>
      <c r="L479" s="202"/>
      <c r="M479" s="202"/>
      <c r="N479" s="202"/>
      <c r="O479" s="202"/>
      <c r="P479" s="202"/>
      <c r="Q479" s="202"/>
      <c r="R479" s="202"/>
      <c r="S479" s="202"/>
      <c r="T479" s="202"/>
      <c r="U479" s="202"/>
      <c r="V479" s="203">
        <f>ROUND(H479*J479,2)</f>
        <v>0</v>
      </c>
    </row>
    <row r="480" spans="1:22" ht="38.25">
      <c r="A480" s="327"/>
      <c r="B480" s="339"/>
      <c r="C480" s="174" t="s">
        <v>308</v>
      </c>
      <c r="D480" s="175" t="s">
        <v>309</v>
      </c>
      <c r="E480" s="174" t="s">
        <v>1160</v>
      </c>
      <c r="F480" s="174" t="s">
        <v>287</v>
      </c>
      <c r="G480" s="174" t="s">
        <v>1161</v>
      </c>
      <c r="H480" s="271">
        <v>140337</v>
      </c>
      <c r="I480" s="200">
        <f t="shared" si="210"/>
        <v>0</v>
      </c>
      <c r="J480" s="200">
        <f t="shared" si="210"/>
        <v>0</v>
      </c>
      <c r="K480" s="201">
        <f t="shared" si="173"/>
        <v>0</v>
      </c>
      <c r="L480" s="202"/>
      <c r="M480" s="202"/>
      <c r="N480" s="202"/>
      <c r="O480" s="202"/>
      <c r="P480" s="202"/>
      <c r="Q480" s="202"/>
      <c r="R480" s="202"/>
      <c r="S480" s="202"/>
      <c r="T480" s="202"/>
      <c r="U480" s="202"/>
      <c r="V480" s="203">
        <f>ROUND(H480*J480,2)</f>
        <v>0</v>
      </c>
    </row>
    <row r="481" spans="1:22" ht="51">
      <c r="A481" s="175">
        <v>43</v>
      </c>
      <c r="B481" s="133"/>
      <c r="C481" s="174" t="s">
        <v>310</v>
      </c>
      <c r="D481" s="175" t="s">
        <v>309</v>
      </c>
      <c r="E481" s="174" t="s">
        <v>1160</v>
      </c>
      <c r="F481" s="174" t="s">
        <v>287</v>
      </c>
      <c r="G481" s="173" t="s">
        <v>1162</v>
      </c>
      <c r="H481" s="271">
        <v>245279</v>
      </c>
      <c r="I481" s="200">
        <f t="shared" si="210"/>
        <v>0</v>
      </c>
      <c r="J481" s="200">
        <f t="shared" si="210"/>
        <v>0</v>
      </c>
      <c r="K481" s="201">
        <f t="shared" si="173"/>
        <v>0</v>
      </c>
      <c r="L481" s="202"/>
      <c r="M481" s="202"/>
      <c r="N481" s="202"/>
      <c r="O481" s="202"/>
      <c r="P481" s="202"/>
      <c r="Q481" s="202"/>
      <c r="R481" s="202"/>
      <c r="S481" s="202"/>
      <c r="T481" s="202"/>
      <c r="U481" s="202"/>
      <c r="V481" s="203">
        <f>ROUND(H481*J481,2)</f>
        <v>0</v>
      </c>
    </row>
    <row r="482" spans="1:22">
      <c r="A482" s="176"/>
      <c r="B482" s="198">
        <v>17</v>
      </c>
      <c r="C482" s="177" t="s">
        <v>166</v>
      </c>
      <c r="D482" s="176"/>
      <c r="E482" s="176"/>
      <c r="F482" s="176"/>
      <c r="G482" s="176"/>
      <c r="H482" s="272"/>
      <c r="I482" s="204">
        <f>SUM(I483:I507)</f>
        <v>0</v>
      </c>
      <c r="J482" s="204">
        <f>SUM(J483:J507)</f>
        <v>0</v>
      </c>
      <c r="K482" s="199">
        <f t="shared" si="173"/>
        <v>0</v>
      </c>
      <c r="L482" s="204">
        <f t="shared" ref="L482:U482" si="211">SUM(L483:L507)</f>
        <v>0</v>
      </c>
      <c r="M482" s="204">
        <f t="shared" si="211"/>
        <v>0</v>
      </c>
      <c r="N482" s="204">
        <f t="shared" si="211"/>
        <v>0</v>
      </c>
      <c r="O482" s="204">
        <f t="shared" si="211"/>
        <v>0</v>
      </c>
      <c r="P482" s="204">
        <f t="shared" si="211"/>
        <v>0</v>
      </c>
      <c r="Q482" s="204">
        <f t="shared" si="211"/>
        <v>0</v>
      </c>
      <c r="R482" s="204">
        <f t="shared" si="211"/>
        <v>0</v>
      </c>
      <c r="S482" s="204">
        <f t="shared" si="211"/>
        <v>0</v>
      </c>
      <c r="T482" s="204">
        <f t="shared" si="211"/>
        <v>0</v>
      </c>
      <c r="U482" s="204">
        <f t="shared" si="211"/>
        <v>0</v>
      </c>
      <c r="V482" s="205">
        <f>SUM(V483:V507)</f>
        <v>0</v>
      </c>
    </row>
    <row r="483" spans="1:22" ht="165.75">
      <c r="A483" s="327">
        <v>44</v>
      </c>
      <c r="B483" s="328"/>
      <c r="C483" s="331" t="s">
        <v>407</v>
      </c>
      <c r="D483" s="175" t="s">
        <v>1163</v>
      </c>
      <c r="E483" s="174" t="s">
        <v>408</v>
      </c>
      <c r="F483" s="174" t="s">
        <v>287</v>
      </c>
      <c r="G483" s="174" t="s">
        <v>1164</v>
      </c>
      <c r="H483" s="271">
        <v>135426</v>
      </c>
      <c r="I483" s="200">
        <f t="shared" ref="I483:I507" si="212">L483+N483+P483+R483+T483</f>
        <v>0</v>
      </c>
      <c r="J483" s="200">
        <f t="shared" ref="J483:J507" si="213">M483+O483+Q483+S483+U483</f>
        <v>0</v>
      </c>
      <c r="K483" s="201">
        <f t="shared" si="173"/>
        <v>0</v>
      </c>
      <c r="L483" s="202"/>
      <c r="M483" s="202"/>
      <c r="N483" s="202"/>
      <c r="O483" s="202"/>
      <c r="P483" s="202"/>
      <c r="Q483" s="202"/>
      <c r="R483" s="202"/>
      <c r="S483" s="202"/>
      <c r="T483" s="202"/>
      <c r="U483" s="202"/>
      <c r="V483" s="203">
        <f t="shared" ref="V483:V507" si="214">ROUND(H483*J483,2)</f>
        <v>0</v>
      </c>
    </row>
    <row r="484" spans="1:22" ht="178.5">
      <c r="A484" s="327"/>
      <c r="B484" s="329"/>
      <c r="C484" s="333"/>
      <c r="D484" s="175" t="s">
        <v>1165</v>
      </c>
      <c r="E484" s="174" t="s">
        <v>409</v>
      </c>
      <c r="F484" s="174" t="s">
        <v>287</v>
      </c>
      <c r="G484" s="174" t="s">
        <v>1166</v>
      </c>
      <c r="H484" s="271">
        <v>135426</v>
      </c>
      <c r="I484" s="200">
        <f t="shared" si="212"/>
        <v>0</v>
      </c>
      <c r="J484" s="200">
        <f t="shared" si="213"/>
        <v>0</v>
      </c>
      <c r="K484" s="201">
        <f t="shared" si="173"/>
        <v>0</v>
      </c>
      <c r="L484" s="202"/>
      <c r="M484" s="202"/>
      <c r="N484" s="202"/>
      <c r="O484" s="202"/>
      <c r="P484" s="202"/>
      <c r="Q484" s="202"/>
      <c r="R484" s="202"/>
      <c r="S484" s="202"/>
      <c r="T484" s="202"/>
      <c r="U484" s="202"/>
      <c r="V484" s="203">
        <f t="shared" si="214"/>
        <v>0</v>
      </c>
    </row>
    <row r="485" spans="1:22" ht="89.25">
      <c r="A485" s="327"/>
      <c r="B485" s="329"/>
      <c r="C485" s="174" t="s">
        <v>1839</v>
      </c>
      <c r="D485" s="175" t="s">
        <v>97</v>
      </c>
      <c r="E485" s="174" t="s">
        <v>1167</v>
      </c>
      <c r="F485" s="174" t="s">
        <v>287</v>
      </c>
      <c r="G485" s="174" t="s">
        <v>1168</v>
      </c>
      <c r="H485" s="271">
        <v>135426</v>
      </c>
      <c r="I485" s="200">
        <f t="shared" si="212"/>
        <v>0</v>
      </c>
      <c r="J485" s="200">
        <f t="shared" si="213"/>
        <v>0</v>
      </c>
      <c r="K485" s="201">
        <f t="shared" si="173"/>
        <v>0</v>
      </c>
      <c r="L485" s="202"/>
      <c r="M485" s="202"/>
      <c r="N485" s="202"/>
      <c r="O485" s="202"/>
      <c r="P485" s="202"/>
      <c r="Q485" s="202"/>
      <c r="R485" s="202"/>
      <c r="S485" s="202"/>
      <c r="T485" s="202"/>
      <c r="U485" s="202"/>
      <c r="V485" s="203">
        <f t="shared" si="214"/>
        <v>0</v>
      </c>
    </row>
    <row r="486" spans="1:22" ht="63.75">
      <c r="A486" s="327"/>
      <c r="B486" s="329"/>
      <c r="C486" s="331" t="s">
        <v>1840</v>
      </c>
      <c r="D486" s="334" t="s">
        <v>1169</v>
      </c>
      <c r="E486" s="331" t="s">
        <v>1170</v>
      </c>
      <c r="F486" s="331" t="s">
        <v>287</v>
      </c>
      <c r="G486" s="174" t="s">
        <v>1171</v>
      </c>
      <c r="H486" s="271">
        <v>135426</v>
      </c>
      <c r="I486" s="200">
        <f t="shared" si="212"/>
        <v>0</v>
      </c>
      <c r="J486" s="200">
        <f t="shared" si="213"/>
        <v>0</v>
      </c>
      <c r="K486" s="201">
        <f t="shared" si="173"/>
        <v>0</v>
      </c>
      <c r="L486" s="202"/>
      <c r="M486" s="202"/>
      <c r="N486" s="202"/>
      <c r="O486" s="202"/>
      <c r="P486" s="202"/>
      <c r="Q486" s="202"/>
      <c r="R486" s="202"/>
      <c r="S486" s="202"/>
      <c r="T486" s="202"/>
      <c r="U486" s="202"/>
      <c r="V486" s="203">
        <f t="shared" si="214"/>
        <v>0</v>
      </c>
    </row>
    <row r="487" spans="1:22" ht="89.25">
      <c r="A487" s="327"/>
      <c r="B487" s="329"/>
      <c r="C487" s="333"/>
      <c r="D487" s="336"/>
      <c r="E487" s="333"/>
      <c r="F487" s="333"/>
      <c r="G487" s="174" t="s">
        <v>1172</v>
      </c>
      <c r="H487" s="271">
        <v>135426</v>
      </c>
      <c r="I487" s="200">
        <f t="shared" si="212"/>
        <v>0</v>
      </c>
      <c r="J487" s="200">
        <f t="shared" si="213"/>
        <v>0</v>
      </c>
      <c r="K487" s="201">
        <f t="shared" si="173"/>
        <v>0</v>
      </c>
      <c r="L487" s="202"/>
      <c r="M487" s="202"/>
      <c r="N487" s="202"/>
      <c r="O487" s="202"/>
      <c r="P487" s="202"/>
      <c r="Q487" s="202"/>
      <c r="R487" s="202"/>
      <c r="S487" s="202"/>
      <c r="T487" s="202"/>
      <c r="U487" s="202"/>
      <c r="V487" s="203">
        <f t="shared" si="214"/>
        <v>0</v>
      </c>
    </row>
    <row r="488" spans="1:22" ht="38.25">
      <c r="A488" s="327"/>
      <c r="B488" s="329"/>
      <c r="C488" s="331" t="s">
        <v>1173</v>
      </c>
      <c r="D488" s="334" t="s">
        <v>1174</v>
      </c>
      <c r="E488" s="331" t="s">
        <v>1175</v>
      </c>
      <c r="F488" s="331" t="s">
        <v>287</v>
      </c>
      <c r="G488" s="174" t="s">
        <v>1176</v>
      </c>
      <c r="H488" s="271">
        <v>135426</v>
      </c>
      <c r="I488" s="200">
        <f t="shared" si="212"/>
        <v>0</v>
      </c>
      <c r="J488" s="200">
        <f t="shared" si="213"/>
        <v>0</v>
      </c>
      <c r="K488" s="201">
        <f t="shared" si="173"/>
        <v>0</v>
      </c>
      <c r="L488" s="202"/>
      <c r="M488" s="202"/>
      <c r="N488" s="202"/>
      <c r="O488" s="202"/>
      <c r="P488" s="202"/>
      <c r="Q488" s="202"/>
      <c r="R488" s="202"/>
      <c r="S488" s="202"/>
      <c r="T488" s="202"/>
      <c r="U488" s="202"/>
      <c r="V488" s="203">
        <f t="shared" si="214"/>
        <v>0</v>
      </c>
    </row>
    <row r="489" spans="1:22" ht="51">
      <c r="A489" s="327"/>
      <c r="B489" s="329"/>
      <c r="C489" s="332"/>
      <c r="D489" s="335"/>
      <c r="E489" s="332"/>
      <c r="F489" s="332"/>
      <c r="G489" s="174" t="s">
        <v>1177</v>
      </c>
      <c r="H489" s="271">
        <v>135426</v>
      </c>
      <c r="I489" s="200">
        <f t="shared" si="212"/>
        <v>0</v>
      </c>
      <c r="J489" s="200">
        <f t="shared" si="213"/>
        <v>0</v>
      </c>
      <c r="K489" s="201">
        <f t="shared" si="173"/>
        <v>0</v>
      </c>
      <c r="L489" s="202"/>
      <c r="M489" s="202"/>
      <c r="N489" s="202"/>
      <c r="O489" s="202"/>
      <c r="P489" s="202"/>
      <c r="Q489" s="202"/>
      <c r="R489" s="202"/>
      <c r="S489" s="202"/>
      <c r="T489" s="202"/>
      <c r="U489" s="202"/>
      <c r="V489" s="203">
        <f t="shared" si="214"/>
        <v>0</v>
      </c>
    </row>
    <row r="490" spans="1:22" ht="38.25">
      <c r="A490" s="327"/>
      <c r="B490" s="329"/>
      <c r="C490" s="332"/>
      <c r="D490" s="335"/>
      <c r="E490" s="332"/>
      <c r="F490" s="332"/>
      <c r="G490" s="174" t="s">
        <v>1178</v>
      </c>
      <c r="H490" s="271">
        <v>135426</v>
      </c>
      <c r="I490" s="200">
        <f t="shared" si="212"/>
        <v>0</v>
      </c>
      <c r="J490" s="200">
        <f t="shared" si="213"/>
        <v>0</v>
      </c>
      <c r="K490" s="201">
        <f t="shared" si="173"/>
        <v>0</v>
      </c>
      <c r="L490" s="202"/>
      <c r="M490" s="202"/>
      <c r="N490" s="202"/>
      <c r="O490" s="202"/>
      <c r="P490" s="202"/>
      <c r="Q490" s="202"/>
      <c r="R490" s="202"/>
      <c r="S490" s="202"/>
      <c r="T490" s="202"/>
      <c r="U490" s="202"/>
      <c r="V490" s="203">
        <f t="shared" si="214"/>
        <v>0</v>
      </c>
    </row>
    <row r="491" spans="1:22" ht="76.5">
      <c r="A491" s="327"/>
      <c r="B491" s="329"/>
      <c r="C491" s="332"/>
      <c r="D491" s="336"/>
      <c r="E491" s="333"/>
      <c r="F491" s="333"/>
      <c r="G491" s="174" t="s">
        <v>1179</v>
      </c>
      <c r="H491" s="271">
        <v>135426</v>
      </c>
      <c r="I491" s="200">
        <f t="shared" si="212"/>
        <v>0</v>
      </c>
      <c r="J491" s="200">
        <f t="shared" si="213"/>
        <v>0</v>
      </c>
      <c r="K491" s="201">
        <f t="shared" si="173"/>
        <v>0</v>
      </c>
      <c r="L491" s="202"/>
      <c r="M491" s="202"/>
      <c r="N491" s="202"/>
      <c r="O491" s="202"/>
      <c r="P491" s="202"/>
      <c r="Q491" s="202"/>
      <c r="R491" s="202"/>
      <c r="S491" s="202"/>
      <c r="T491" s="202"/>
      <c r="U491" s="202"/>
      <c r="V491" s="203">
        <f t="shared" si="214"/>
        <v>0</v>
      </c>
    </row>
    <row r="492" spans="1:22" ht="102">
      <c r="A492" s="327"/>
      <c r="B492" s="329"/>
      <c r="C492" s="332"/>
      <c r="D492" s="334" t="s">
        <v>1180</v>
      </c>
      <c r="E492" s="331" t="s">
        <v>1181</v>
      </c>
      <c r="F492" s="331" t="s">
        <v>287</v>
      </c>
      <c r="G492" s="174" t="s">
        <v>1182</v>
      </c>
      <c r="H492" s="271">
        <v>135426</v>
      </c>
      <c r="I492" s="200">
        <f t="shared" si="212"/>
        <v>0</v>
      </c>
      <c r="J492" s="200">
        <f t="shared" si="213"/>
        <v>0</v>
      </c>
      <c r="K492" s="201">
        <f t="shared" si="173"/>
        <v>0</v>
      </c>
      <c r="L492" s="202"/>
      <c r="M492" s="202"/>
      <c r="N492" s="202"/>
      <c r="O492" s="202"/>
      <c r="P492" s="202"/>
      <c r="Q492" s="202"/>
      <c r="R492" s="202"/>
      <c r="S492" s="202"/>
      <c r="T492" s="202"/>
      <c r="U492" s="202"/>
      <c r="V492" s="203">
        <f t="shared" si="214"/>
        <v>0</v>
      </c>
    </row>
    <row r="493" spans="1:22" ht="114.75">
      <c r="A493" s="327"/>
      <c r="B493" s="329"/>
      <c r="C493" s="332"/>
      <c r="D493" s="336"/>
      <c r="E493" s="333"/>
      <c r="F493" s="333"/>
      <c r="G493" s="174" t="s">
        <v>1183</v>
      </c>
      <c r="H493" s="271">
        <v>135426</v>
      </c>
      <c r="I493" s="200">
        <f t="shared" si="212"/>
        <v>0</v>
      </c>
      <c r="J493" s="200">
        <f t="shared" si="213"/>
        <v>0</v>
      </c>
      <c r="K493" s="201">
        <f t="shared" si="173"/>
        <v>0</v>
      </c>
      <c r="L493" s="202"/>
      <c r="M493" s="202"/>
      <c r="N493" s="202"/>
      <c r="O493" s="202"/>
      <c r="P493" s="202"/>
      <c r="Q493" s="202"/>
      <c r="R493" s="202"/>
      <c r="S493" s="202"/>
      <c r="T493" s="202"/>
      <c r="U493" s="202"/>
      <c r="V493" s="203">
        <f t="shared" si="214"/>
        <v>0</v>
      </c>
    </row>
    <row r="494" spans="1:22" ht="38.25">
      <c r="A494" s="327"/>
      <c r="B494" s="330"/>
      <c r="C494" s="333"/>
      <c r="D494" s="175" t="s">
        <v>35</v>
      </c>
      <c r="E494" s="174" t="s">
        <v>1184</v>
      </c>
      <c r="F494" s="174" t="s">
        <v>287</v>
      </c>
      <c r="G494" s="174" t="s">
        <v>1185</v>
      </c>
      <c r="H494" s="271">
        <v>135426</v>
      </c>
      <c r="I494" s="200">
        <f t="shared" si="212"/>
        <v>0</v>
      </c>
      <c r="J494" s="200">
        <f t="shared" si="213"/>
        <v>0</v>
      </c>
      <c r="K494" s="201">
        <f t="shared" si="173"/>
        <v>0</v>
      </c>
      <c r="L494" s="202"/>
      <c r="M494" s="202"/>
      <c r="N494" s="202"/>
      <c r="O494" s="202"/>
      <c r="P494" s="202"/>
      <c r="Q494" s="202"/>
      <c r="R494" s="202"/>
      <c r="S494" s="202"/>
      <c r="T494" s="202"/>
      <c r="U494" s="202"/>
      <c r="V494" s="203">
        <f t="shared" si="214"/>
        <v>0</v>
      </c>
    </row>
    <row r="495" spans="1:22" ht="165.75">
      <c r="A495" s="175">
        <v>45</v>
      </c>
      <c r="B495" s="133"/>
      <c r="C495" s="174" t="s">
        <v>1338</v>
      </c>
      <c r="D495" s="174" t="s">
        <v>1186</v>
      </c>
      <c r="E495" s="174" t="s">
        <v>1339</v>
      </c>
      <c r="F495" s="174" t="s">
        <v>287</v>
      </c>
      <c r="G495" s="174" t="s">
        <v>1188</v>
      </c>
      <c r="H495" s="271">
        <v>201314</v>
      </c>
      <c r="I495" s="200">
        <f t="shared" si="212"/>
        <v>0</v>
      </c>
      <c r="J495" s="200">
        <f t="shared" si="213"/>
        <v>0</v>
      </c>
      <c r="K495" s="201">
        <f t="shared" si="173"/>
        <v>0</v>
      </c>
      <c r="L495" s="202"/>
      <c r="M495" s="202"/>
      <c r="N495" s="202"/>
      <c r="O495" s="202"/>
      <c r="P495" s="202"/>
      <c r="Q495" s="202"/>
      <c r="R495" s="202"/>
      <c r="S495" s="202"/>
      <c r="T495" s="202"/>
      <c r="U495" s="202"/>
      <c r="V495" s="203">
        <f t="shared" si="214"/>
        <v>0</v>
      </c>
    </row>
    <row r="496" spans="1:22" ht="178.5">
      <c r="A496" s="175">
        <v>46</v>
      </c>
      <c r="B496" s="133"/>
      <c r="C496" s="174" t="s">
        <v>407</v>
      </c>
      <c r="D496" s="175" t="s">
        <v>1340</v>
      </c>
      <c r="E496" s="174" t="s">
        <v>1187</v>
      </c>
      <c r="F496" s="174" t="s">
        <v>287</v>
      </c>
      <c r="G496" s="173" t="s">
        <v>1341</v>
      </c>
      <c r="H496" s="271">
        <v>263922</v>
      </c>
      <c r="I496" s="200">
        <f t="shared" si="212"/>
        <v>0</v>
      </c>
      <c r="J496" s="200">
        <f t="shared" si="213"/>
        <v>0</v>
      </c>
      <c r="K496" s="201">
        <f t="shared" si="173"/>
        <v>0</v>
      </c>
      <c r="L496" s="202"/>
      <c r="M496" s="202"/>
      <c r="N496" s="202"/>
      <c r="O496" s="202"/>
      <c r="P496" s="202"/>
      <c r="Q496" s="202"/>
      <c r="R496" s="202"/>
      <c r="S496" s="202"/>
      <c r="T496" s="202"/>
      <c r="U496" s="202"/>
      <c r="V496" s="203">
        <f t="shared" si="214"/>
        <v>0</v>
      </c>
    </row>
    <row r="497" spans="1:22" ht="38.25">
      <c r="A497" s="327">
        <v>47</v>
      </c>
      <c r="B497" s="328"/>
      <c r="C497" s="331" t="s">
        <v>36</v>
      </c>
      <c r="D497" s="175" t="s">
        <v>37</v>
      </c>
      <c r="E497" s="174" t="s">
        <v>1189</v>
      </c>
      <c r="F497" s="331" t="s">
        <v>287</v>
      </c>
      <c r="G497" s="331" t="s">
        <v>1190</v>
      </c>
      <c r="H497" s="271">
        <v>141731</v>
      </c>
      <c r="I497" s="200">
        <f t="shared" si="212"/>
        <v>0</v>
      </c>
      <c r="J497" s="200">
        <f t="shared" si="213"/>
        <v>0</v>
      </c>
      <c r="K497" s="201">
        <f t="shared" si="173"/>
        <v>0</v>
      </c>
      <c r="L497" s="202"/>
      <c r="M497" s="202"/>
      <c r="N497" s="202"/>
      <c r="O497" s="202"/>
      <c r="P497" s="202"/>
      <c r="Q497" s="202"/>
      <c r="R497" s="202"/>
      <c r="S497" s="202"/>
      <c r="T497" s="202"/>
      <c r="U497" s="202"/>
      <c r="V497" s="203">
        <f t="shared" si="214"/>
        <v>0</v>
      </c>
    </row>
    <row r="498" spans="1:22" ht="51">
      <c r="A498" s="327"/>
      <c r="B498" s="330"/>
      <c r="C498" s="333"/>
      <c r="D498" s="175" t="s">
        <v>38</v>
      </c>
      <c r="E498" s="174" t="s">
        <v>1191</v>
      </c>
      <c r="F498" s="333"/>
      <c r="G498" s="333"/>
      <c r="H498" s="271">
        <v>141731</v>
      </c>
      <c r="I498" s="200">
        <f t="shared" si="212"/>
        <v>0</v>
      </c>
      <c r="J498" s="200">
        <f t="shared" si="213"/>
        <v>0</v>
      </c>
      <c r="K498" s="201">
        <f t="shared" si="173"/>
        <v>0</v>
      </c>
      <c r="L498" s="202"/>
      <c r="M498" s="202"/>
      <c r="N498" s="202"/>
      <c r="O498" s="202"/>
      <c r="P498" s="202"/>
      <c r="Q498" s="202"/>
      <c r="R498" s="202"/>
      <c r="S498" s="202"/>
      <c r="T498" s="202"/>
      <c r="U498" s="202"/>
      <c r="V498" s="203">
        <f t="shared" si="214"/>
        <v>0</v>
      </c>
    </row>
    <row r="499" spans="1:22" ht="89.25" customHeight="1">
      <c r="A499" s="327">
        <v>48</v>
      </c>
      <c r="B499" s="328"/>
      <c r="C499" s="331" t="s">
        <v>1841</v>
      </c>
      <c r="D499" s="334" t="s">
        <v>1842</v>
      </c>
      <c r="E499" s="334" t="s">
        <v>1843</v>
      </c>
      <c r="F499" s="334" t="s">
        <v>287</v>
      </c>
      <c r="G499" s="174" t="s">
        <v>1844</v>
      </c>
      <c r="H499" s="271">
        <v>200883</v>
      </c>
      <c r="I499" s="200">
        <f t="shared" si="212"/>
        <v>0</v>
      </c>
      <c r="J499" s="200">
        <f t="shared" si="213"/>
        <v>0</v>
      </c>
      <c r="K499" s="201">
        <f t="shared" si="173"/>
        <v>0</v>
      </c>
      <c r="L499" s="202"/>
      <c r="M499" s="202"/>
      <c r="N499" s="202"/>
      <c r="O499" s="202"/>
      <c r="P499" s="202"/>
      <c r="Q499" s="202"/>
      <c r="R499" s="202"/>
      <c r="S499" s="202"/>
      <c r="T499" s="202"/>
      <c r="U499" s="202"/>
      <c r="V499" s="203">
        <f t="shared" si="214"/>
        <v>0</v>
      </c>
    </row>
    <row r="500" spans="1:22" ht="102">
      <c r="A500" s="327"/>
      <c r="B500" s="329"/>
      <c r="C500" s="332"/>
      <c r="D500" s="335"/>
      <c r="E500" s="335"/>
      <c r="F500" s="335"/>
      <c r="G500" s="174" t="s">
        <v>1845</v>
      </c>
      <c r="H500" s="271">
        <v>200883</v>
      </c>
      <c r="I500" s="200">
        <f t="shared" si="212"/>
        <v>0</v>
      </c>
      <c r="J500" s="200">
        <f t="shared" si="213"/>
        <v>0</v>
      </c>
      <c r="K500" s="206">
        <f t="shared" si="173"/>
        <v>0</v>
      </c>
      <c r="L500" s="200"/>
      <c r="M500" s="200"/>
      <c r="N500" s="200"/>
      <c r="O500" s="200"/>
      <c r="P500" s="200"/>
      <c r="Q500" s="200"/>
      <c r="R500" s="200"/>
      <c r="S500" s="200"/>
      <c r="T500" s="200"/>
      <c r="U500" s="200"/>
      <c r="V500" s="207">
        <f t="shared" si="214"/>
        <v>0</v>
      </c>
    </row>
    <row r="501" spans="1:22" ht="89.25">
      <c r="A501" s="327"/>
      <c r="B501" s="329"/>
      <c r="C501" s="332"/>
      <c r="D501" s="336"/>
      <c r="E501" s="336"/>
      <c r="F501" s="336"/>
      <c r="G501" s="174" t="s">
        <v>1846</v>
      </c>
      <c r="H501" s="271">
        <v>200883</v>
      </c>
      <c r="I501" s="200">
        <f t="shared" si="212"/>
        <v>0</v>
      </c>
      <c r="J501" s="200">
        <f t="shared" si="213"/>
        <v>0</v>
      </c>
      <c r="K501" s="206">
        <f t="shared" si="173"/>
        <v>0</v>
      </c>
      <c r="L501" s="200"/>
      <c r="M501" s="200"/>
      <c r="N501" s="200"/>
      <c r="O501" s="200"/>
      <c r="P501" s="200"/>
      <c r="Q501" s="200"/>
      <c r="R501" s="200"/>
      <c r="S501" s="200"/>
      <c r="T501" s="200"/>
      <c r="U501" s="200"/>
      <c r="V501" s="207">
        <f t="shared" si="214"/>
        <v>0</v>
      </c>
    </row>
    <row r="502" spans="1:22" ht="127.5">
      <c r="A502" s="327"/>
      <c r="B502" s="329"/>
      <c r="C502" s="332"/>
      <c r="D502" s="334" t="s">
        <v>1847</v>
      </c>
      <c r="E502" s="334" t="s">
        <v>1848</v>
      </c>
      <c r="F502" s="334" t="s">
        <v>287</v>
      </c>
      <c r="G502" s="174" t="s">
        <v>1849</v>
      </c>
      <c r="H502" s="271">
        <v>200883</v>
      </c>
      <c r="I502" s="200">
        <f t="shared" si="212"/>
        <v>0</v>
      </c>
      <c r="J502" s="200">
        <f t="shared" si="213"/>
        <v>0</v>
      </c>
      <c r="K502" s="206">
        <f t="shared" si="173"/>
        <v>0</v>
      </c>
      <c r="L502" s="200"/>
      <c r="M502" s="200"/>
      <c r="N502" s="200"/>
      <c r="O502" s="200"/>
      <c r="P502" s="200"/>
      <c r="Q502" s="200"/>
      <c r="R502" s="200"/>
      <c r="S502" s="200"/>
      <c r="T502" s="200"/>
      <c r="U502" s="200"/>
      <c r="V502" s="207">
        <f t="shared" si="214"/>
        <v>0</v>
      </c>
    </row>
    <row r="503" spans="1:22" ht="89.25">
      <c r="A503" s="327"/>
      <c r="B503" s="329"/>
      <c r="C503" s="332"/>
      <c r="D503" s="336"/>
      <c r="E503" s="336"/>
      <c r="F503" s="336"/>
      <c r="G503" s="174" t="s">
        <v>1850</v>
      </c>
      <c r="H503" s="271">
        <v>200883</v>
      </c>
      <c r="I503" s="200">
        <f t="shared" si="212"/>
        <v>0</v>
      </c>
      <c r="J503" s="200">
        <f t="shared" si="213"/>
        <v>0</v>
      </c>
      <c r="K503" s="206">
        <f t="shared" si="173"/>
        <v>0</v>
      </c>
      <c r="L503" s="200"/>
      <c r="M503" s="200"/>
      <c r="N503" s="200"/>
      <c r="O503" s="200"/>
      <c r="P503" s="200"/>
      <c r="Q503" s="200"/>
      <c r="R503" s="200"/>
      <c r="S503" s="200"/>
      <c r="T503" s="200"/>
      <c r="U503" s="200"/>
      <c r="V503" s="207">
        <f t="shared" si="214"/>
        <v>0</v>
      </c>
    </row>
    <row r="504" spans="1:22" ht="114.75">
      <c r="A504" s="327"/>
      <c r="B504" s="329"/>
      <c r="C504" s="332"/>
      <c r="D504" s="334" t="s">
        <v>1851</v>
      </c>
      <c r="E504" s="334" t="s">
        <v>1848</v>
      </c>
      <c r="F504" s="334" t="s">
        <v>287</v>
      </c>
      <c r="G504" s="174" t="s">
        <v>1852</v>
      </c>
      <c r="H504" s="271">
        <v>200883</v>
      </c>
      <c r="I504" s="200">
        <f t="shared" si="212"/>
        <v>0</v>
      </c>
      <c r="J504" s="200">
        <f t="shared" si="213"/>
        <v>0</v>
      </c>
      <c r="K504" s="206">
        <f t="shared" si="173"/>
        <v>0</v>
      </c>
      <c r="L504" s="200"/>
      <c r="M504" s="200"/>
      <c r="N504" s="200"/>
      <c r="O504" s="200"/>
      <c r="P504" s="200"/>
      <c r="Q504" s="200"/>
      <c r="R504" s="200"/>
      <c r="S504" s="200"/>
      <c r="T504" s="200"/>
      <c r="U504" s="200"/>
      <c r="V504" s="207">
        <f t="shared" si="214"/>
        <v>0</v>
      </c>
    </row>
    <row r="505" spans="1:22" ht="63.75">
      <c r="A505" s="327"/>
      <c r="B505" s="329"/>
      <c r="C505" s="332"/>
      <c r="D505" s="335"/>
      <c r="E505" s="335"/>
      <c r="F505" s="335"/>
      <c r="G505" s="174" t="s">
        <v>1853</v>
      </c>
      <c r="H505" s="271">
        <v>200883</v>
      </c>
      <c r="I505" s="200">
        <f t="shared" si="212"/>
        <v>0</v>
      </c>
      <c r="J505" s="200">
        <f t="shared" si="213"/>
        <v>0</v>
      </c>
      <c r="K505" s="206">
        <f t="shared" si="173"/>
        <v>0</v>
      </c>
      <c r="L505" s="200"/>
      <c r="M505" s="200"/>
      <c r="N505" s="200"/>
      <c r="O505" s="200"/>
      <c r="P505" s="200"/>
      <c r="Q505" s="200"/>
      <c r="R505" s="200"/>
      <c r="S505" s="200"/>
      <c r="T505" s="200"/>
      <c r="U505" s="200"/>
      <c r="V505" s="207">
        <f t="shared" si="214"/>
        <v>0</v>
      </c>
    </row>
    <row r="506" spans="1:22" ht="89.25">
      <c r="A506" s="327"/>
      <c r="B506" s="330"/>
      <c r="C506" s="333"/>
      <c r="D506" s="336"/>
      <c r="E506" s="336"/>
      <c r="F506" s="336"/>
      <c r="G506" s="174" t="s">
        <v>1854</v>
      </c>
      <c r="H506" s="271">
        <v>200883</v>
      </c>
      <c r="I506" s="200">
        <f t="shared" si="212"/>
        <v>0</v>
      </c>
      <c r="J506" s="200">
        <f t="shared" si="213"/>
        <v>0</v>
      </c>
      <c r="K506" s="206">
        <f t="shared" si="173"/>
        <v>0</v>
      </c>
      <c r="L506" s="200"/>
      <c r="M506" s="200"/>
      <c r="N506" s="200"/>
      <c r="O506" s="200"/>
      <c r="P506" s="200"/>
      <c r="Q506" s="200"/>
      <c r="R506" s="200"/>
      <c r="S506" s="200"/>
      <c r="T506" s="200"/>
      <c r="U506" s="200"/>
      <c r="V506" s="207">
        <f t="shared" si="214"/>
        <v>0</v>
      </c>
    </row>
    <row r="507" spans="1:22" ht="127.5">
      <c r="A507" s="175">
        <v>49</v>
      </c>
      <c r="B507" s="212"/>
      <c r="C507" s="174" t="s">
        <v>1192</v>
      </c>
      <c r="D507" s="175" t="s">
        <v>39</v>
      </c>
      <c r="E507" s="174" t="s">
        <v>1193</v>
      </c>
      <c r="F507" s="174" t="s">
        <v>287</v>
      </c>
      <c r="G507" s="174" t="s">
        <v>1194</v>
      </c>
      <c r="H507" s="273">
        <v>335827</v>
      </c>
      <c r="I507" s="200">
        <f t="shared" si="212"/>
        <v>0</v>
      </c>
      <c r="J507" s="200">
        <f t="shared" si="213"/>
        <v>0</v>
      </c>
      <c r="K507" s="206">
        <f t="shared" si="173"/>
        <v>0</v>
      </c>
      <c r="L507" s="200"/>
      <c r="M507" s="200"/>
      <c r="N507" s="200"/>
      <c r="O507" s="200"/>
      <c r="P507" s="200"/>
      <c r="Q507" s="200"/>
      <c r="R507" s="200"/>
      <c r="S507" s="200"/>
      <c r="T507" s="200"/>
      <c r="U507" s="200"/>
      <c r="V507" s="207">
        <f t="shared" si="214"/>
        <v>0</v>
      </c>
    </row>
    <row r="508" spans="1:22">
      <c r="A508" s="176"/>
      <c r="B508" s="198">
        <v>18</v>
      </c>
      <c r="C508" s="177" t="s">
        <v>263</v>
      </c>
      <c r="D508" s="176"/>
      <c r="E508" s="176"/>
      <c r="F508" s="176"/>
      <c r="G508" s="176"/>
      <c r="H508" s="272"/>
      <c r="I508" s="204">
        <f>SUM(I509:I532)</f>
        <v>0</v>
      </c>
      <c r="J508" s="204">
        <f>SUM(J509:J532)</f>
        <v>0</v>
      </c>
      <c r="K508" s="199">
        <f t="shared" si="173"/>
        <v>0</v>
      </c>
      <c r="L508" s="204">
        <f t="shared" ref="L508" si="215">SUM(L509:L532)</f>
        <v>0</v>
      </c>
      <c r="M508" s="204">
        <f t="shared" ref="M508" si="216">SUM(M509:M532)</f>
        <v>0</v>
      </c>
      <c r="N508" s="204">
        <f t="shared" ref="N508" si="217">SUM(N509:N532)</f>
        <v>0</v>
      </c>
      <c r="O508" s="204">
        <f t="shared" ref="O508" si="218">SUM(O509:O532)</f>
        <v>0</v>
      </c>
      <c r="P508" s="204">
        <f t="shared" ref="P508" si="219">SUM(P509:P532)</f>
        <v>0</v>
      </c>
      <c r="Q508" s="204">
        <f t="shared" ref="Q508" si="220">SUM(Q509:Q532)</f>
        <v>0</v>
      </c>
      <c r="R508" s="204">
        <f t="shared" ref="R508" si="221">SUM(R509:R532)</f>
        <v>0</v>
      </c>
      <c r="S508" s="204">
        <f t="shared" ref="S508" si="222">SUM(S509:S532)</f>
        <v>0</v>
      </c>
      <c r="T508" s="204">
        <f t="shared" ref="T508" si="223">SUM(T509:T532)</f>
        <v>0</v>
      </c>
      <c r="U508" s="204">
        <f t="shared" ref="U508" si="224">SUM(U509:U532)</f>
        <v>0</v>
      </c>
      <c r="V508" s="205">
        <f t="shared" ref="V508" si="225">SUM(V509:V532)</f>
        <v>0</v>
      </c>
    </row>
    <row r="509" spans="1:22" ht="25.5">
      <c r="A509" s="327">
        <v>50</v>
      </c>
      <c r="B509" s="328"/>
      <c r="C509" s="331" t="s">
        <v>1195</v>
      </c>
      <c r="D509" s="334" t="s">
        <v>410</v>
      </c>
      <c r="E509" s="331" t="s">
        <v>1196</v>
      </c>
      <c r="F509" s="331" t="s">
        <v>287</v>
      </c>
      <c r="G509" s="174" t="s">
        <v>1197</v>
      </c>
      <c r="H509" s="271">
        <v>91804</v>
      </c>
      <c r="I509" s="200">
        <f t="shared" ref="I509:I532" si="226">L509+N509+P509+R509+T509</f>
        <v>0</v>
      </c>
      <c r="J509" s="200">
        <f t="shared" ref="J509:J532" si="227">M509+O509+Q509+S509+U509</f>
        <v>0</v>
      </c>
      <c r="K509" s="201">
        <f t="shared" si="173"/>
        <v>0</v>
      </c>
      <c r="L509" s="202"/>
      <c r="M509" s="202"/>
      <c r="N509" s="202"/>
      <c r="O509" s="202"/>
      <c r="P509" s="202"/>
      <c r="Q509" s="202"/>
      <c r="R509" s="202"/>
      <c r="S509" s="202"/>
      <c r="T509" s="202"/>
      <c r="U509" s="202"/>
      <c r="V509" s="203">
        <f t="shared" ref="V509:V532" si="228">ROUND(H509*J509,2)</f>
        <v>0</v>
      </c>
    </row>
    <row r="510" spans="1:22" ht="25.5">
      <c r="A510" s="327"/>
      <c r="B510" s="329"/>
      <c r="C510" s="332"/>
      <c r="D510" s="335"/>
      <c r="E510" s="332"/>
      <c r="F510" s="332"/>
      <c r="G510" s="174" t="s">
        <v>363</v>
      </c>
      <c r="H510" s="271">
        <v>91804</v>
      </c>
      <c r="I510" s="200">
        <f t="shared" si="226"/>
        <v>0</v>
      </c>
      <c r="J510" s="200">
        <f t="shared" si="227"/>
        <v>0</v>
      </c>
      <c r="K510" s="201">
        <f t="shared" si="173"/>
        <v>0</v>
      </c>
      <c r="L510" s="202"/>
      <c r="M510" s="202"/>
      <c r="N510" s="202"/>
      <c r="O510" s="202"/>
      <c r="P510" s="202"/>
      <c r="Q510" s="202"/>
      <c r="R510" s="202"/>
      <c r="S510" s="202"/>
      <c r="T510" s="202"/>
      <c r="U510" s="202"/>
      <c r="V510" s="203">
        <f t="shared" si="228"/>
        <v>0</v>
      </c>
    </row>
    <row r="511" spans="1:22" ht="38.25">
      <c r="A511" s="327"/>
      <c r="B511" s="329"/>
      <c r="C511" s="332"/>
      <c r="D511" s="335"/>
      <c r="E511" s="332"/>
      <c r="F511" s="332"/>
      <c r="G511" s="174" t="s">
        <v>1855</v>
      </c>
      <c r="H511" s="271">
        <v>91804</v>
      </c>
      <c r="I511" s="200">
        <f t="shared" si="226"/>
        <v>0</v>
      </c>
      <c r="J511" s="200">
        <f t="shared" si="227"/>
        <v>0</v>
      </c>
      <c r="K511" s="201">
        <f t="shared" si="173"/>
        <v>0</v>
      </c>
      <c r="L511" s="202"/>
      <c r="M511" s="202"/>
      <c r="N511" s="202"/>
      <c r="O511" s="202"/>
      <c r="P511" s="202"/>
      <c r="Q511" s="202"/>
      <c r="R511" s="202"/>
      <c r="S511" s="202"/>
      <c r="T511" s="202"/>
      <c r="U511" s="202"/>
      <c r="V511" s="203">
        <f t="shared" si="228"/>
        <v>0</v>
      </c>
    </row>
    <row r="512" spans="1:22" ht="38.25">
      <c r="A512" s="327"/>
      <c r="B512" s="329"/>
      <c r="C512" s="332"/>
      <c r="D512" s="335"/>
      <c r="E512" s="332"/>
      <c r="F512" s="332"/>
      <c r="G512" s="174" t="s">
        <v>1856</v>
      </c>
      <c r="H512" s="271">
        <v>91804</v>
      </c>
      <c r="I512" s="200">
        <f t="shared" si="226"/>
        <v>0</v>
      </c>
      <c r="J512" s="200">
        <f t="shared" si="227"/>
        <v>0</v>
      </c>
      <c r="K512" s="206">
        <f t="shared" si="173"/>
        <v>0</v>
      </c>
      <c r="L512" s="200"/>
      <c r="M512" s="200"/>
      <c r="N512" s="200"/>
      <c r="O512" s="200"/>
      <c r="P512" s="200"/>
      <c r="Q512" s="200"/>
      <c r="R512" s="200"/>
      <c r="S512" s="200"/>
      <c r="T512" s="200"/>
      <c r="U512" s="200"/>
      <c r="V512" s="207">
        <f t="shared" si="228"/>
        <v>0</v>
      </c>
    </row>
    <row r="513" spans="1:22" ht="25.5">
      <c r="A513" s="327"/>
      <c r="B513" s="329"/>
      <c r="C513" s="332"/>
      <c r="D513" s="335"/>
      <c r="E513" s="332"/>
      <c r="F513" s="332"/>
      <c r="G513" s="174" t="s">
        <v>364</v>
      </c>
      <c r="H513" s="271">
        <v>91804</v>
      </c>
      <c r="I513" s="200">
        <f t="shared" si="226"/>
        <v>0</v>
      </c>
      <c r="J513" s="200">
        <f t="shared" si="227"/>
        <v>0</v>
      </c>
      <c r="K513" s="201">
        <f t="shared" si="173"/>
        <v>0</v>
      </c>
      <c r="L513" s="202"/>
      <c r="M513" s="202"/>
      <c r="N513" s="202"/>
      <c r="O513" s="202"/>
      <c r="P513" s="202"/>
      <c r="Q513" s="202"/>
      <c r="R513" s="202"/>
      <c r="S513" s="202"/>
      <c r="T513" s="202"/>
      <c r="U513" s="202"/>
      <c r="V513" s="203">
        <f t="shared" si="228"/>
        <v>0</v>
      </c>
    </row>
    <row r="514" spans="1:22" ht="38.25">
      <c r="A514" s="327"/>
      <c r="B514" s="329"/>
      <c r="C514" s="332"/>
      <c r="D514" s="335"/>
      <c r="E514" s="332"/>
      <c r="F514" s="332"/>
      <c r="G514" s="174" t="s">
        <v>365</v>
      </c>
      <c r="H514" s="271">
        <v>91804</v>
      </c>
      <c r="I514" s="200">
        <f t="shared" si="226"/>
        <v>0</v>
      </c>
      <c r="J514" s="200">
        <f t="shared" si="227"/>
        <v>0</v>
      </c>
      <c r="K514" s="201">
        <f t="shared" si="173"/>
        <v>0</v>
      </c>
      <c r="L514" s="202"/>
      <c r="M514" s="202"/>
      <c r="N514" s="202"/>
      <c r="O514" s="202"/>
      <c r="P514" s="202"/>
      <c r="Q514" s="202"/>
      <c r="R514" s="202"/>
      <c r="S514" s="202"/>
      <c r="T514" s="202"/>
      <c r="U514" s="202"/>
      <c r="V514" s="203">
        <f t="shared" si="228"/>
        <v>0</v>
      </c>
    </row>
    <row r="515" spans="1:22" ht="38.25">
      <c r="A515" s="327"/>
      <c r="B515" s="329"/>
      <c r="C515" s="332"/>
      <c r="D515" s="335"/>
      <c r="E515" s="332"/>
      <c r="F515" s="332"/>
      <c r="G515" s="174" t="s">
        <v>366</v>
      </c>
      <c r="H515" s="271">
        <v>91804</v>
      </c>
      <c r="I515" s="200">
        <f t="shared" si="226"/>
        <v>0</v>
      </c>
      <c r="J515" s="200">
        <f t="shared" si="227"/>
        <v>0</v>
      </c>
      <c r="K515" s="201">
        <f t="shared" si="173"/>
        <v>0</v>
      </c>
      <c r="L515" s="202"/>
      <c r="M515" s="202"/>
      <c r="N515" s="202"/>
      <c r="O515" s="202"/>
      <c r="P515" s="202"/>
      <c r="Q515" s="202"/>
      <c r="R515" s="202"/>
      <c r="S515" s="202"/>
      <c r="T515" s="202"/>
      <c r="U515" s="202"/>
      <c r="V515" s="203">
        <f t="shared" si="228"/>
        <v>0</v>
      </c>
    </row>
    <row r="516" spans="1:22" ht="25.5">
      <c r="A516" s="327"/>
      <c r="B516" s="329"/>
      <c r="C516" s="332"/>
      <c r="D516" s="335"/>
      <c r="E516" s="332"/>
      <c r="F516" s="332"/>
      <c r="G516" s="174" t="s">
        <v>367</v>
      </c>
      <c r="H516" s="271">
        <v>91804</v>
      </c>
      <c r="I516" s="200">
        <f t="shared" si="226"/>
        <v>0</v>
      </c>
      <c r="J516" s="200">
        <f t="shared" si="227"/>
        <v>0</v>
      </c>
      <c r="K516" s="201">
        <f t="shared" si="173"/>
        <v>0</v>
      </c>
      <c r="L516" s="202"/>
      <c r="M516" s="202"/>
      <c r="N516" s="202"/>
      <c r="O516" s="202"/>
      <c r="P516" s="202"/>
      <c r="Q516" s="202"/>
      <c r="R516" s="202"/>
      <c r="S516" s="202"/>
      <c r="T516" s="202"/>
      <c r="U516" s="202"/>
      <c r="V516" s="203">
        <f t="shared" si="228"/>
        <v>0</v>
      </c>
    </row>
    <row r="517" spans="1:22" ht="51">
      <c r="A517" s="327"/>
      <c r="B517" s="329"/>
      <c r="C517" s="332"/>
      <c r="D517" s="335"/>
      <c r="E517" s="332"/>
      <c r="F517" s="332"/>
      <c r="G517" s="174" t="s">
        <v>411</v>
      </c>
      <c r="H517" s="271">
        <v>91804</v>
      </c>
      <c r="I517" s="200">
        <f t="shared" si="226"/>
        <v>0</v>
      </c>
      <c r="J517" s="200">
        <f t="shared" si="227"/>
        <v>0</v>
      </c>
      <c r="K517" s="201">
        <f t="shared" si="173"/>
        <v>0</v>
      </c>
      <c r="L517" s="202"/>
      <c r="M517" s="202"/>
      <c r="N517" s="202"/>
      <c r="O517" s="202"/>
      <c r="P517" s="202"/>
      <c r="Q517" s="202"/>
      <c r="R517" s="202"/>
      <c r="S517" s="202"/>
      <c r="T517" s="202"/>
      <c r="U517" s="202"/>
      <c r="V517" s="203">
        <f t="shared" si="228"/>
        <v>0</v>
      </c>
    </row>
    <row r="518" spans="1:22" ht="38.25">
      <c r="A518" s="327"/>
      <c r="B518" s="329"/>
      <c r="C518" s="332"/>
      <c r="D518" s="335"/>
      <c r="E518" s="332"/>
      <c r="F518" s="332"/>
      <c r="G518" s="174" t="s">
        <v>368</v>
      </c>
      <c r="H518" s="271">
        <v>91804</v>
      </c>
      <c r="I518" s="200">
        <f t="shared" si="226"/>
        <v>0</v>
      </c>
      <c r="J518" s="200">
        <f t="shared" si="227"/>
        <v>0</v>
      </c>
      <c r="K518" s="201">
        <f t="shared" si="173"/>
        <v>0</v>
      </c>
      <c r="L518" s="202"/>
      <c r="M518" s="202"/>
      <c r="N518" s="202"/>
      <c r="O518" s="202"/>
      <c r="P518" s="202"/>
      <c r="Q518" s="202"/>
      <c r="R518" s="202"/>
      <c r="S518" s="202"/>
      <c r="T518" s="202"/>
      <c r="U518" s="202"/>
      <c r="V518" s="203">
        <f t="shared" si="228"/>
        <v>0</v>
      </c>
    </row>
    <row r="519" spans="1:22">
      <c r="A519" s="327"/>
      <c r="B519" s="329"/>
      <c r="C519" s="332"/>
      <c r="D519" s="335"/>
      <c r="E519" s="332"/>
      <c r="F519" s="332"/>
      <c r="G519" s="174" t="s">
        <v>369</v>
      </c>
      <c r="H519" s="271">
        <v>91804</v>
      </c>
      <c r="I519" s="200">
        <f t="shared" si="226"/>
        <v>0</v>
      </c>
      <c r="J519" s="200">
        <f t="shared" si="227"/>
        <v>0</v>
      </c>
      <c r="K519" s="201">
        <f t="shared" si="173"/>
        <v>0</v>
      </c>
      <c r="L519" s="202"/>
      <c r="M519" s="202"/>
      <c r="N519" s="202"/>
      <c r="O519" s="202"/>
      <c r="P519" s="202"/>
      <c r="Q519" s="202"/>
      <c r="R519" s="202"/>
      <c r="S519" s="202"/>
      <c r="T519" s="202"/>
      <c r="U519" s="202"/>
      <c r="V519" s="203">
        <f t="shared" si="228"/>
        <v>0</v>
      </c>
    </row>
    <row r="520" spans="1:22" ht="51">
      <c r="A520" s="327"/>
      <c r="B520" s="329"/>
      <c r="C520" s="332"/>
      <c r="D520" s="335"/>
      <c r="E520" s="332"/>
      <c r="F520" s="332"/>
      <c r="G520" s="174" t="s">
        <v>370</v>
      </c>
      <c r="H520" s="271">
        <v>91804</v>
      </c>
      <c r="I520" s="200">
        <f t="shared" si="226"/>
        <v>0</v>
      </c>
      <c r="J520" s="200">
        <f t="shared" si="227"/>
        <v>0</v>
      </c>
      <c r="K520" s="201">
        <f t="shared" si="173"/>
        <v>0</v>
      </c>
      <c r="L520" s="202"/>
      <c r="M520" s="202"/>
      <c r="N520" s="202"/>
      <c r="O520" s="202"/>
      <c r="P520" s="202"/>
      <c r="Q520" s="202"/>
      <c r="R520" s="202"/>
      <c r="S520" s="202"/>
      <c r="T520" s="202"/>
      <c r="U520" s="202"/>
      <c r="V520" s="203">
        <f t="shared" si="228"/>
        <v>0</v>
      </c>
    </row>
    <row r="521" spans="1:22" ht="25.5">
      <c r="A521" s="327"/>
      <c r="B521" s="329"/>
      <c r="C521" s="332"/>
      <c r="D521" s="335"/>
      <c r="E521" s="332"/>
      <c r="F521" s="332"/>
      <c r="G521" s="174" t="s">
        <v>371</v>
      </c>
      <c r="H521" s="271">
        <v>91804</v>
      </c>
      <c r="I521" s="200">
        <f t="shared" si="226"/>
        <v>0</v>
      </c>
      <c r="J521" s="200">
        <f t="shared" si="227"/>
        <v>0</v>
      </c>
      <c r="K521" s="201">
        <f t="shared" si="173"/>
        <v>0</v>
      </c>
      <c r="L521" s="202"/>
      <c r="M521" s="202"/>
      <c r="N521" s="202"/>
      <c r="O521" s="202"/>
      <c r="P521" s="202"/>
      <c r="Q521" s="202"/>
      <c r="R521" s="202"/>
      <c r="S521" s="202"/>
      <c r="T521" s="202"/>
      <c r="U521" s="202"/>
      <c r="V521" s="203">
        <f t="shared" si="228"/>
        <v>0</v>
      </c>
    </row>
    <row r="522" spans="1:22" ht="38.25">
      <c r="A522" s="327"/>
      <c r="B522" s="329"/>
      <c r="C522" s="333"/>
      <c r="D522" s="336"/>
      <c r="E522" s="333"/>
      <c r="F522" s="333"/>
      <c r="G522" s="174" t="s">
        <v>372</v>
      </c>
      <c r="H522" s="271">
        <v>91804</v>
      </c>
      <c r="I522" s="200">
        <f t="shared" si="226"/>
        <v>0</v>
      </c>
      <c r="J522" s="200">
        <f t="shared" si="227"/>
        <v>0</v>
      </c>
      <c r="K522" s="201">
        <f t="shared" si="173"/>
        <v>0</v>
      </c>
      <c r="L522" s="202"/>
      <c r="M522" s="202"/>
      <c r="N522" s="202"/>
      <c r="O522" s="202"/>
      <c r="P522" s="202"/>
      <c r="Q522" s="202"/>
      <c r="R522" s="202"/>
      <c r="S522" s="202"/>
      <c r="T522" s="202"/>
      <c r="U522" s="202"/>
      <c r="V522" s="203">
        <f t="shared" si="228"/>
        <v>0</v>
      </c>
    </row>
    <row r="523" spans="1:22" ht="38.25">
      <c r="A523" s="327"/>
      <c r="B523" s="329"/>
      <c r="C523" s="331" t="s">
        <v>40</v>
      </c>
      <c r="D523" s="334" t="s">
        <v>1198</v>
      </c>
      <c r="E523" s="331" t="s">
        <v>1199</v>
      </c>
      <c r="F523" s="331" t="s">
        <v>1200</v>
      </c>
      <c r="G523" s="174" t="s">
        <v>1201</v>
      </c>
      <c r="H523" s="271">
        <v>91804</v>
      </c>
      <c r="I523" s="200">
        <f t="shared" si="226"/>
        <v>0</v>
      </c>
      <c r="J523" s="200">
        <f t="shared" si="227"/>
        <v>0</v>
      </c>
      <c r="K523" s="201">
        <f t="shared" si="173"/>
        <v>0</v>
      </c>
      <c r="L523" s="202"/>
      <c r="M523" s="202"/>
      <c r="N523" s="202"/>
      <c r="O523" s="202"/>
      <c r="P523" s="202"/>
      <c r="Q523" s="202"/>
      <c r="R523" s="202"/>
      <c r="S523" s="202"/>
      <c r="T523" s="202"/>
      <c r="U523" s="202"/>
      <c r="V523" s="203">
        <f t="shared" si="228"/>
        <v>0</v>
      </c>
    </row>
    <row r="524" spans="1:22" ht="38.25">
      <c r="A524" s="327"/>
      <c r="B524" s="329"/>
      <c r="C524" s="332"/>
      <c r="D524" s="335"/>
      <c r="E524" s="332"/>
      <c r="F524" s="332"/>
      <c r="G524" s="174" t="s">
        <v>1202</v>
      </c>
      <c r="H524" s="271">
        <v>91804</v>
      </c>
      <c r="I524" s="200">
        <f t="shared" si="226"/>
        <v>0</v>
      </c>
      <c r="J524" s="200">
        <f t="shared" si="227"/>
        <v>0</v>
      </c>
      <c r="K524" s="201">
        <f t="shared" si="173"/>
        <v>0</v>
      </c>
      <c r="L524" s="202"/>
      <c r="M524" s="202"/>
      <c r="N524" s="202"/>
      <c r="O524" s="202"/>
      <c r="P524" s="202"/>
      <c r="Q524" s="202"/>
      <c r="R524" s="202"/>
      <c r="S524" s="202"/>
      <c r="T524" s="202"/>
      <c r="U524" s="202"/>
      <c r="V524" s="203">
        <f t="shared" si="228"/>
        <v>0</v>
      </c>
    </row>
    <row r="525" spans="1:22" ht="38.25">
      <c r="A525" s="327"/>
      <c r="B525" s="329"/>
      <c r="C525" s="332"/>
      <c r="D525" s="335"/>
      <c r="E525" s="332"/>
      <c r="F525" s="332"/>
      <c r="G525" s="174" t="s">
        <v>1203</v>
      </c>
      <c r="H525" s="271">
        <v>91804</v>
      </c>
      <c r="I525" s="200">
        <f t="shared" si="226"/>
        <v>0</v>
      </c>
      <c r="J525" s="200">
        <f t="shared" si="227"/>
        <v>0</v>
      </c>
      <c r="K525" s="201">
        <f t="shared" si="173"/>
        <v>0</v>
      </c>
      <c r="L525" s="202"/>
      <c r="M525" s="202"/>
      <c r="N525" s="202"/>
      <c r="O525" s="202"/>
      <c r="P525" s="202"/>
      <c r="Q525" s="202"/>
      <c r="R525" s="202"/>
      <c r="S525" s="202"/>
      <c r="T525" s="202"/>
      <c r="U525" s="202"/>
      <c r="V525" s="203">
        <f t="shared" si="228"/>
        <v>0</v>
      </c>
    </row>
    <row r="526" spans="1:22" ht="38.25">
      <c r="A526" s="327"/>
      <c r="B526" s="329"/>
      <c r="C526" s="332"/>
      <c r="D526" s="335"/>
      <c r="E526" s="332"/>
      <c r="F526" s="332"/>
      <c r="G526" s="174" t="s">
        <v>1204</v>
      </c>
      <c r="H526" s="271">
        <v>91804</v>
      </c>
      <c r="I526" s="200">
        <f t="shared" si="226"/>
        <v>0</v>
      </c>
      <c r="J526" s="200">
        <f t="shared" si="227"/>
        <v>0</v>
      </c>
      <c r="K526" s="201">
        <f t="shared" si="173"/>
        <v>0</v>
      </c>
      <c r="L526" s="202"/>
      <c r="M526" s="202"/>
      <c r="N526" s="202"/>
      <c r="O526" s="202"/>
      <c r="P526" s="202"/>
      <c r="Q526" s="202"/>
      <c r="R526" s="202"/>
      <c r="S526" s="202"/>
      <c r="T526" s="202"/>
      <c r="U526" s="202"/>
      <c r="V526" s="203">
        <f t="shared" si="228"/>
        <v>0</v>
      </c>
    </row>
    <row r="527" spans="1:22" ht="38.25">
      <c r="A527" s="327"/>
      <c r="B527" s="329"/>
      <c r="C527" s="332"/>
      <c r="D527" s="335"/>
      <c r="E527" s="332"/>
      <c r="F527" s="332"/>
      <c r="G527" s="174" t="s">
        <v>1205</v>
      </c>
      <c r="H527" s="271">
        <v>91804</v>
      </c>
      <c r="I527" s="200">
        <f t="shared" si="226"/>
        <v>0</v>
      </c>
      <c r="J527" s="200">
        <f t="shared" si="227"/>
        <v>0</v>
      </c>
      <c r="K527" s="201">
        <f t="shared" si="173"/>
        <v>0</v>
      </c>
      <c r="L527" s="202"/>
      <c r="M527" s="202"/>
      <c r="N527" s="202"/>
      <c r="O527" s="202"/>
      <c r="P527" s="202"/>
      <c r="Q527" s="202"/>
      <c r="R527" s="202"/>
      <c r="S527" s="202"/>
      <c r="T527" s="202"/>
      <c r="U527" s="202"/>
      <c r="V527" s="203">
        <f t="shared" si="228"/>
        <v>0</v>
      </c>
    </row>
    <row r="528" spans="1:22" ht="63.75">
      <c r="A528" s="327"/>
      <c r="B528" s="329"/>
      <c r="C528" s="332"/>
      <c r="D528" s="336"/>
      <c r="E528" s="333"/>
      <c r="F528" s="333"/>
      <c r="G528" s="174" t="s">
        <v>1206</v>
      </c>
      <c r="H528" s="271">
        <v>91804</v>
      </c>
      <c r="I528" s="200">
        <f t="shared" si="226"/>
        <v>0</v>
      </c>
      <c r="J528" s="200">
        <f t="shared" si="227"/>
        <v>0</v>
      </c>
      <c r="K528" s="201">
        <f t="shared" si="173"/>
        <v>0</v>
      </c>
      <c r="L528" s="202"/>
      <c r="M528" s="202"/>
      <c r="N528" s="202"/>
      <c r="O528" s="202"/>
      <c r="P528" s="202"/>
      <c r="Q528" s="202"/>
      <c r="R528" s="202"/>
      <c r="S528" s="202"/>
      <c r="T528" s="202"/>
      <c r="U528" s="202"/>
      <c r="V528" s="203">
        <f t="shared" si="228"/>
        <v>0</v>
      </c>
    </row>
    <row r="529" spans="1:22" ht="38.25">
      <c r="A529" s="327"/>
      <c r="B529" s="329"/>
      <c r="C529" s="332"/>
      <c r="D529" s="334" t="s">
        <v>1207</v>
      </c>
      <c r="E529" s="331" t="s">
        <v>1208</v>
      </c>
      <c r="F529" s="331" t="s">
        <v>1200</v>
      </c>
      <c r="G529" s="174" t="s">
        <v>1209</v>
      </c>
      <c r="H529" s="271">
        <v>91804</v>
      </c>
      <c r="I529" s="200">
        <f t="shared" si="226"/>
        <v>0</v>
      </c>
      <c r="J529" s="200">
        <f t="shared" si="227"/>
        <v>0</v>
      </c>
      <c r="K529" s="201">
        <f t="shared" si="173"/>
        <v>0</v>
      </c>
      <c r="L529" s="202"/>
      <c r="M529" s="202"/>
      <c r="N529" s="202"/>
      <c r="O529" s="202"/>
      <c r="P529" s="202"/>
      <c r="Q529" s="202"/>
      <c r="R529" s="202"/>
      <c r="S529" s="202"/>
      <c r="T529" s="202"/>
      <c r="U529" s="202"/>
      <c r="V529" s="203">
        <f t="shared" si="228"/>
        <v>0</v>
      </c>
    </row>
    <row r="530" spans="1:22" ht="38.25">
      <c r="A530" s="327"/>
      <c r="B530" s="329"/>
      <c r="C530" s="333"/>
      <c r="D530" s="336"/>
      <c r="E530" s="333"/>
      <c r="F530" s="333"/>
      <c r="G530" s="174" t="s">
        <v>1210</v>
      </c>
      <c r="H530" s="271">
        <v>91804</v>
      </c>
      <c r="I530" s="200">
        <f t="shared" si="226"/>
        <v>0</v>
      </c>
      <c r="J530" s="200">
        <f t="shared" si="227"/>
        <v>0</v>
      </c>
      <c r="K530" s="201">
        <f t="shared" si="173"/>
        <v>0</v>
      </c>
      <c r="L530" s="202"/>
      <c r="M530" s="202"/>
      <c r="N530" s="202"/>
      <c r="O530" s="202"/>
      <c r="P530" s="202"/>
      <c r="Q530" s="202"/>
      <c r="R530" s="202"/>
      <c r="S530" s="202"/>
      <c r="T530" s="202"/>
      <c r="U530" s="202"/>
      <c r="V530" s="203">
        <f t="shared" si="228"/>
        <v>0</v>
      </c>
    </row>
    <row r="531" spans="1:22" ht="76.5">
      <c r="A531" s="327"/>
      <c r="B531" s="330"/>
      <c r="C531" s="174" t="s">
        <v>1211</v>
      </c>
      <c r="D531" s="175" t="s">
        <v>1212</v>
      </c>
      <c r="E531" s="174" t="s">
        <v>1213</v>
      </c>
      <c r="F531" s="174" t="s">
        <v>287</v>
      </c>
      <c r="G531" s="174" t="s">
        <v>1214</v>
      </c>
      <c r="H531" s="271">
        <v>91804</v>
      </c>
      <c r="I531" s="200">
        <f t="shared" si="226"/>
        <v>0</v>
      </c>
      <c r="J531" s="200">
        <f t="shared" si="227"/>
        <v>0</v>
      </c>
      <c r="K531" s="201">
        <f t="shared" si="173"/>
        <v>0</v>
      </c>
      <c r="L531" s="202"/>
      <c r="M531" s="202"/>
      <c r="N531" s="202"/>
      <c r="O531" s="202"/>
      <c r="P531" s="202"/>
      <c r="Q531" s="202"/>
      <c r="R531" s="202"/>
      <c r="S531" s="202"/>
      <c r="T531" s="202"/>
      <c r="U531" s="202"/>
      <c r="V531" s="203">
        <f t="shared" si="228"/>
        <v>0</v>
      </c>
    </row>
    <row r="532" spans="1:22" ht="63.75">
      <c r="A532" s="175">
        <v>51</v>
      </c>
      <c r="B532" s="133"/>
      <c r="C532" s="174" t="s">
        <v>1215</v>
      </c>
      <c r="D532" s="175" t="s">
        <v>1216</v>
      </c>
      <c r="E532" s="173" t="s">
        <v>1217</v>
      </c>
      <c r="F532" s="173" t="s">
        <v>287</v>
      </c>
      <c r="G532" s="173" t="s">
        <v>1218</v>
      </c>
      <c r="H532" s="271">
        <v>134788</v>
      </c>
      <c r="I532" s="200">
        <f t="shared" si="226"/>
        <v>0</v>
      </c>
      <c r="J532" s="200">
        <f t="shared" si="227"/>
        <v>0</v>
      </c>
      <c r="K532" s="201">
        <f t="shared" si="173"/>
        <v>0</v>
      </c>
      <c r="L532" s="202"/>
      <c r="M532" s="202"/>
      <c r="N532" s="202"/>
      <c r="O532" s="202"/>
      <c r="P532" s="202"/>
      <c r="Q532" s="202"/>
      <c r="R532" s="202"/>
      <c r="S532" s="202"/>
      <c r="T532" s="202"/>
      <c r="U532" s="202"/>
      <c r="V532" s="203">
        <f t="shared" si="228"/>
        <v>0</v>
      </c>
    </row>
    <row r="533" spans="1:22">
      <c r="A533" s="176"/>
      <c r="B533" s="198">
        <v>19</v>
      </c>
      <c r="C533" s="177" t="s">
        <v>60</v>
      </c>
      <c r="D533" s="176"/>
      <c r="E533" s="176"/>
      <c r="F533" s="176"/>
      <c r="G533" s="176"/>
      <c r="H533" s="272"/>
      <c r="I533" s="204">
        <f>SUM(I534:I547)</f>
        <v>0</v>
      </c>
      <c r="J533" s="204">
        <f>SUM(J534:J547)</f>
        <v>0</v>
      </c>
      <c r="K533" s="199">
        <f t="shared" si="173"/>
        <v>0</v>
      </c>
      <c r="L533" s="204">
        <f t="shared" ref="L533:U533" si="229">SUM(L534:L547)</f>
        <v>0</v>
      </c>
      <c r="M533" s="204">
        <f t="shared" si="229"/>
        <v>0</v>
      </c>
      <c r="N533" s="204">
        <f t="shared" si="229"/>
        <v>0</v>
      </c>
      <c r="O533" s="204">
        <f t="shared" si="229"/>
        <v>0</v>
      </c>
      <c r="P533" s="204">
        <f t="shared" si="229"/>
        <v>0</v>
      </c>
      <c r="Q533" s="204">
        <f t="shared" si="229"/>
        <v>0</v>
      </c>
      <c r="R533" s="204">
        <f t="shared" si="229"/>
        <v>0</v>
      </c>
      <c r="S533" s="204">
        <f t="shared" si="229"/>
        <v>0</v>
      </c>
      <c r="T533" s="204">
        <f t="shared" si="229"/>
        <v>0</v>
      </c>
      <c r="U533" s="204">
        <f t="shared" si="229"/>
        <v>0</v>
      </c>
      <c r="V533" s="205">
        <f>SUM(V534:V547)</f>
        <v>0</v>
      </c>
    </row>
    <row r="534" spans="1:22" ht="12.75" customHeight="1">
      <c r="A534" s="327">
        <v>52</v>
      </c>
      <c r="B534" s="337"/>
      <c r="C534" s="334" t="s">
        <v>173</v>
      </c>
      <c r="D534" s="175" t="s">
        <v>174</v>
      </c>
      <c r="E534" s="174" t="s">
        <v>1219</v>
      </c>
      <c r="F534" s="174" t="s">
        <v>287</v>
      </c>
      <c r="G534" s="174" t="s">
        <v>1220</v>
      </c>
      <c r="H534" s="271">
        <v>119310</v>
      </c>
      <c r="I534" s="200">
        <f t="shared" ref="I534:I547" si="230">L534+N534+P534+R534+T534</f>
        <v>0</v>
      </c>
      <c r="J534" s="200">
        <f t="shared" ref="J534:J547" si="231">M534+O534+Q534+S534+U534</f>
        <v>0</v>
      </c>
      <c r="K534" s="201">
        <f t="shared" si="173"/>
        <v>0</v>
      </c>
      <c r="L534" s="202"/>
      <c r="M534" s="202"/>
      <c r="N534" s="202"/>
      <c r="O534" s="202"/>
      <c r="P534" s="202"/>
      <c r="Q534" s="202"/>
      <c r="R534" s="202"/>
      <c r="S534" s="202"/>
      <c r="T534" s="202"/>
      <c r="U534" s="202"/>
      <c r="V534" s="203">
        <f t="shared" ref="V534:V547" si="232">ROUND(H534*J534,2)</f>
        <v>0</v>
      </c>
    </row>
    <row r="535" spans="1:22" ht="12.75" customHeight="1">
      <c r="A535" s="327"/>
      <c r="B535" s="338"/>
      <c r="C535" s="335"/>
      <c r="D535" s="175" t="s">
        <v>175</v>
      </c>
      <c r="E535" s="174" t="s">
        <v>1221</v>
      </c>
      <c r="F535" s="174" t="s">
        <v>287</v>
      </c>
      <c r="G535" s="174" t="s">
        <v>1222</v>
      </c>
      <c r="H535" s="271">
        <v>119310</v>
      </c>
      <c r="I535" s="200">
        <f t="shared" si="230"/>
        <v>0</v>
      </c>
      <c r="J535" s="200">
        <f t="shared" si="231"/>
        <v>0</v>
      </c>
      <c r="K535" s="201">
        <f t="shared" si="173"/>
        <v>0</v>
      </c>
      <c r="L535" s="202"/>
      <c r="M535" s="202"/>
      <c r="N535" s="202"/>
      <c r="O535" s="202"/>
      <c r="P535" s="202"/>
      <c r="Q535" s="202"/>
      <c r="R535" s="202"/>
      <c r="S535" s="202"/>
      <c r="T535" s="202"/>
      <c r="U535" s="202"/>
      <c r="V535" s="203">
        <f t="shared" si="232"/>
        <v>0</v>
      </c>
    </row>
    <row r="536" spans="1:22" ht="12.75" customHeight="1">
      <c r="A536" s="327"/>
      <c r="B536" s="338"/>
      <c r="C536" s="335"/>
      <c r="D536" s="334" t="s">
        <v>176</v>
      </c>
      <c r="E536" s="331" t="s">
        <v>1223</v>
      </c>
      <c r="F536" s="331" t="s">
        <v>287</v>
      </c>
      <c r="G536" s="174" t="s">
        <v>1224</v>
      </c>
      <c r="H536" s="271">
        <v>119310</v>
      </c>
      <c r="I536" s="200">
        <f t="shared" si="230"/>
        <v>0</v>
      </c>
      <c r="J536" s="200">
        <f t="shared" si="231"/>
        <v>0</v>
      </c>
      <c r="K536" s="201">
        <f t="shared" ref="K536:K553" si="233">IF(J536=0,0,ROUND(I536/J536,1))</f>
        <v>0</v>
      </c>
      <c r="L536" s="202"/>
      <c r="M536" s="202"/>
      <c r="N536" s="202"/>
      <c r="O536" s="202"/>
      <c r="P536" s="202"/>
      <c r="Q536" s="202"/>
      <c r="R536" s="202"/>
      <c r="S536" s="202"/>
      <c r="T536" s="202"/>
      <c r="U536" s="202"/>
      <c r="V536" s="203">
        <f t="shared" si="232"/>
        <v>0</v>
      </c>
    </row>
    <row r="537" spans="1:22" ht="12.75" customHeight="1">
      <c r="A537" s="327"/>
      <c r="B537" s="338"/>
      <c r="C537" s="335"/>
      <c r="D537" s="336"/>
      <c r="E537" s="333"/>
      <c r="F537" s="333"/>
      <c r="G537" s="174" t="s">
        <v>1225</v>
      </c>
      <c r="H537" s="271">
        <v>119310</v>
      </c>
      <c r="I537" s="200">
        <f t="shared" si="230"/>
        <v>0</v>
      </c>
      <c r="J537" s="200">
        <f t="shared" si="231"/>
        <v>0</v>
      </c>
      <c r="K537" s="201">
        <f t="shared" si="233"/>
        <v>0</v>
      </c>
      <c r="L537" s="202"/>
      <c r="M537" s="202"/>
      <c r="N537" s="202"/>
      <c r="O537" s="202"/>
      <c r="P537" s="202"/>
      <c r="Q537" s="202"/>
      <c r="R537" s="202"/>
      <c r="S537" s="202"/>
      <c r="T537" s="202"/>
      <c r="U537" s="202"/>
      <c r="V537" s="203">
        <f t="shared" si="232"/>
        <v>0</v>
      </c>
    </row>
    <row r="538" spans="1:22" ht="12.75" customHeight="1">
      <c r="A538" s="327"/>
      <c r="B538" s="338"/>
      <c r="C538" s="335"/>
      <c r="D538" s="175" t="s">
        <v>177</v>
      </c>
      <c r="E538" s="174" t="s">
        <v>1226</v>
      </c>
      <c r="F538" s="174" t="s">
        <v>287</v>
      </c>
      <c r="G538" s="174" t="s">
        <v>1227</v>
      </c>
      <c r="H538" s="271">
        <v>119310</v>
      </c>
      <c r="I538" s="200">
        <f t="shared" si="230"/>
        <v>0</v>
      </c>
      <c r="J538" s="200">
        <f t="shared" si="231"/>
        <v>0</v>
      </c>
      <c r="K538" s="201">
        <f t="shared" si="233"/>
        <v>0</v>
      </c>
      <c r="L538" s="202"/>
      <c r="M538" s="202"/>
      <c r="N538" s="202"/>
      <c r="O538" s="202"/>
      <c r="P538" s="202"/>
      <c r="Q538" s="202"/>
      <c r="R538" s="202"/>
      <c r="S538" s="202"/>
      <c r="T538" s="202"/>
      <c r="U538" s="202"/>
      <c r="V538" s="203">
        <f t="shared" si="232"/>
        <v>0</v>
      </c>
    </row>
    <row r="539" spans="1:22" ht="12.75" customHeight="1">
      <c r="A539" s="327"/>
      <c r="B539" s="338"/>
      <c r="C539" s="335"/>
      <c r="D539" s="175" t="s">
        <v>178</v>
      </c>
      <c r="E539" s="174" t="s">
        <v>1228</v>
      </c>
      <c r="F539" s="174" t="s">
        <v>287</v>
      </c>
      <c r="G539" s="174" t="s">
        <v>1229</v>
      </c>
      <c r="H539" s="271">
        <v>119310</v>
      </c>
      <c r="I539" s="200">
        <f t="shared" si="230"/>
        <v>0</v>
      </c>
      <c r="J539" s="200">
        <f t="shared" si="231"/>
        <v>0</v>
      </c>
      <c r="K539" s="201">
        <f t="shared" si="233"/>
        <v>0</v>
      </c>
      <c r="L539" s="202"/>
      <c r="M539" s="202"/>
      <c r="N539" s="202"/>
      <c r="O539" s="202"/>
      <c r="P539" s="202"/>
      <c r="Q539" s="202"/>
      <c r="R539" s="202"/>
      <c r="S539" s="202"/>
      <c r="T539" s="202"/>
      <c r="U539" s="202"/>
      <c r="V539" s="203">
        <f t="shared" si="232"/>
        <v>0</v>
      </c>
    </row>
    <row r="540" spans="1:22" ht="12.75" customHeight="1">
      <c r="A540" s="327"/>
      <c r="B540" s="338"/>
      <c r="C540" s="336"/>
      <c r="D540" s="175" t="s">
        <v>1857</v>
      </c>
      <c r="E540" s="174" t="s">
        <v>1858</v>
      </c>
      <c r="F540" s="174" t="s">
        <v>287</v>
      </c>
      <c r="G540" s="174" t="s">
        <v>1859</v>
      </c>
      <c r="H540" s="271">
        <v>119310</v>
      </c>
      <c r="I540" s="200">
        <f t="shared" ref="I540" si="234">L540+N540+P540+R540+T540</f>
        <v>0</v>
      </c>
      <c r="J540" s="200">
        <f t="shared" ref="J540" si="235">M540+O540+Q540+S540+U540</f>
        <v>0</v>
      </c>
      <c r="K540" s="206">
        <f t="shared" ref="K540" si="236">IF(J540=0,0,ROUND(I540/J540,1))</f>
        <v>0</v>
      </c>
      <c r="L540" s="200"/>
      <c r="M540" s="200"/>
      <c r="N540" s="200"/>
      <c r="O540" s="200"/>
      <c r="P540" s="200"/>
      <c r="Q540" s="200"/>
      <c r="R540" s="200"/>
      <c r="S540" s="200"/>
      <c r="T540" s="200"/>
      <c r="U540" s="200"/>
      <c r="V540" s="207">
        <f t="shared" ref="V540" si="237">ROUND(H540*J540,2)</f>
        <v>0</v>
      </c>
    </row>
    <row r="541" spans="1:22" ht="12.75" customHeight="1">
      <c r="A541" s="327"/>
      <c r="B541" s="338"/>
      <c r="C541" s="331" t="s">
        <v>1230</v>
      </c>
      <c r="D541" s="175" t="s">
        <v>179</v>
      </c>
      <c r="E541" s="174" t="s">
        <v>1231</v>
      </c>
      <c r="F541" s="174" t="s">
        <v>287</v>
      </c>
      <c r="G541" s="174" t="s">
        <v>1232</v>
      </c>
      <c r="H541" s="271">
        <v>119310</v>
      </c>
      <c r="I541" s="200">
        <f t="shared" si="230"/>
        <v>0</v>
      </c>
      <c r="J541" s="200">
        <f t="shared" si="231"/>
        <v>0</v>
      </c>
      <c r="K541" s="201">
        <f t="shared" si="233"/>
        <v>0</v>
      </c>
      <c r="L541" s="202"/>
      <c r="M541" s="202"/>
      <c r="N541" s="202"/>
      <c r="O541" s="202"/>
      <c r="P541" s="202"/>
      <c r="Q541" s="202"/>
      <c r="R541" s="202"/>
      <c r="S541" s="202"/>
      <c r="T541" s="202"/>
      <c r="U541" s="202"/>
      <c r="V541" s="203">
        <f t="shared" si="232"/>
        <v>0</v>
      </c>
    </row>
    <row r="542" spans="1:22" ht="12.75" customHeight="1">
      <c r="A542" s="327"/>
      <c r="B542" s="338"/>
      <c r="C542" s="332"/>
      <c r="D542" s="334" t="s">
        <v>1233</v>
      </c>
      <c r="E542" s="174" t="s">
        <v>1234</v>
      </c>
      <c r="F542" s="174" t="s">
        <v>287</v>
      </c>
      <c r="G542" s="174" t="s">
        <v>1235</v>
      </c>
      <c r="H542" s="271">
        <v>119310</v>
      </c>
      <c r="I542" s="200">
        <f t="shared" si="230"/>
        <v>0</v>
      </c>
      <c r="J542" s="200">
        <f t="shared" si="231"/>
        <v>0</v>
      </c>
      <c r="K542" s="201">
        <f t="shared" si="233"/>
        <v>0</v>
      </c>
      <c r="L542" s="202"/>
      <c r="M542" s="202"/>
      <c r="N542" s="202"/>
      <c r="O542" s="202"/>
      <c r="P542" s="202"/>
      <c r="Q542" s="202"/>
      <c r="R542" s="202"/>
      <c r="S542" s="202"/>
      <c r="T542" s="202"/>
      <c r="U542" s="202"/>
      <c r="V542" s="203">
        <f t="shared" si="232"/>
        <v>0</v>
      </c>
    </row>
    <row r="543" spans="1:22" ht="12.75" customHeight="1">
      <c r="A543" s="327"/>
      <c r="B543" s="338"/>
      <c r="C543" s="333"/>
      <c r="D543" s="336"/>
      <c r="E543" s="174" t="s">
        <v>1236</v>
      </c>
      <c r="F543" s="174" t="s">
        <v>287</v>
      </c>
      <c r="G543" s="174" t="s">
        <v>1237</v>
      </c>
      <c r="H543" s="271">
        <v>119310</v>
      </c>
      <c r="I543" s="200">
        <f t="shared" si="230"/>
        <v>0</v>
      </c>
      <c r="J543" s="200">
        <f t="shared" si="231"/>
        <v>0</v>
      </c>
      <c r="K543" s="201">
        <f t="shared" si="233"/>
        <v>0</v>
      </c>
      <c r="L543" s="202"/>
      <c r="M543" s="202"/>
      <c r="N543" s="202"/>
      <c r="O543" s="202"/>
      <c r="P543" s="202"/>
      <c r="Q543" s="202"/>
      <c r="R543" s="202"/>
      <c r="S543" s="202"/>
      <c r="T543" s="202"/>
      <c r="U543" s="202"/>
      <c r="V543" s="203">
        <f t="shared" si="232"/>
        <v>0</v>
      </c>
    </row>
    <row r="544" spans="1:22" ht="12.75" customHeight="1">
      <c r="A544" s="327"/>
      <c r="B544" s="338"/>
      <c r="C544" s="331" t="s">
        <v>412</v>
      </c>
      <c r="D544" s="175" t="s">
        <v>74</v>
      </c>
      <c r="E544" s="174" t="s">
        <v>1238</v>
      </c>
      <c r="F544" s="174" t="s">
        <v>287</v>
      </c>
      <c r="G544" s="174" t="s">
        <v>1239</v>
      </c>
      <c r="H544" s="271">
        <v>119310</v>
      </c>
      <c r="I544" s="200">
        <f t="shared" si="230"/>
        <v>0</v>
      </c>
      <c r="J544" s="200">
        <f t="shared" si="231"/>
        <v>0</v>
      </c>
      <c r="K544" s="201">
        <f t="shared" si="233"/>
        <v>0</v>
      </c>
      <c r="L544" s="202"/>
      <c r="M544" s="202"/>
      <c r="N544" s="202"/>
      <c r="O544" s="202"/>
      <c r="P544" s="202"/>
      <c r="Q544" s="202"/>
      <c r="R544" s="202"/>
      <c r="S544" s="202"/>
      <c r="T544" s="202"/>
      <c r="U544" s="202"/>
      <c r="V544" s="203">
        <f t="shared" si="232"/>
        <v>0</v>
      </c>
    </row>
    <row r="545" spans="1:22" ht="12.75" customHeight="1">
      <c r="A545" s="327"/>
      <c r="B545" s="338"/>
      <c r="C545" s="333"/>
      <c r="D545" s="175" t="s">
        <v>75</v>
      </c>
      <c r="E545" s="174" t="s">
        <v>1240</v>
      </c>
      <c r="F545" s="174" t="s">
        <v>287</v>
      </c>
      <c r="G545" s="174" t="s">
        <v>1239</v>
      </c>
      <c r="H545" s="271">
        <v>119310</v>
      </c>
      <c r="I545" s="200">
        <f t="shared" si="230"/>
        <v>0</v>
      </c>
      <c r="J545" s="200">
        <f t="shared" si="231"/>
        <v>0</v>
      </c>
      <c r="K545" s="201">
        <f t="shared" si="233"/>
        <v>0</v>
      </c>
      <c r="L545" s="202"/>
      <c r="M545" s="202"/>
      <c r="N545" s="202"/>
      <c r="O545" s="202"/>
      <c r="P545" s="202"/>
      <c r="Q545" s="202"/>
      <c r="R545" s="202"/>
      <c r="S545" s="202"/>
      <c r="T545" s="202"/>
      <c r="U545" s="202"/>
      <c r="V545" s="203">
        <f t="shared" si="232"/>
        <v>0</v>
      </c>
    </row>
    <row r="546" spans="1:22" ht="13.5" customHeight="1">
      <c r="A546" s="327"/>
      <c r="B546" s="338"/>
      <c r="C546" s="331" t="s">
        <v>412</v>
      </c>
      <c r="D546" s="175" t="s">
        <v>1860</v>
      </c>
      <c r="E546" s="174" t="s">
        <v>1861</v>
      </c>
      <c r="F546" s="174" t="s">
        <v>287</v>
      </c>
      <c r="G546" s="174" t="s">
        <v>1862</v>
      </c>
      <c r="H546" s="271">
        <v>119310</v>
      </c>
      <c r="I546" s="200">
        <f t="shared" ref="I546" si="238">L546+N546+P546+R546+T546</f>
        <v>0</v>
      </c>
      <c r="J546" s="200">
        <f t="shared" ref="J546" si="239">M546+O546+Q546+S546+U546</f>
        <v>0</v>
      </c>
      <c r="K546" s="206">
        <f t="shared" ref="K546" si="240">IF(J546=0,0,ROUND(I546/J546,1))</f>
        <v>0</v>
      </c>
      <c r="L546" s="200"/>
      <c r="M546" s="200"/>
      <c r="N546" s="200"/>
      <c r="O546" s="200"/>
      <c r="P546" s="200"/>
      <c r="Q546" s="200"/>
      <c r="R546" s="200"/>
      <c r="S546" s="200"/>
      <c r="T546" s="200"/>
      <c r="U546" s="200"/>
      <c r="V546" s="207">
        <f t="shared" ref="V546" si="241">ROUND(H546*J546,2)</f>
        <v>0</v>
      </c>
    </row>
    <row r="547" spans="1:22" ht="13.5" customHeight="1">
      <c r="A547" s="327"/>
      <c r="B547" s="339"/>
      <c r="C547" s="333"/>
      <c r="D547" s="175" t="s">
        <v>1863</v>
      </c>
      <c r="E547" s="174" t="s">
        <v>1864</v>
      </c>
      <c r="F547" s="174" t="s">
        <v>287</v>
      </c>
      <c r="G547" s="174" t="s">
        <v>1865</v>
      </c>
      <c r="H547" s="271">
        <v>119310</v>
      </c>
      <c r="I547" s="200">
        <f t="shared" si="230"/>
        <v>0</v>
      </c>
      <c r="J547" s="200">
        <f t="shared" si="231"/>
        <v>0</v>
      </c>
      <c r="K547" s="206">
        <f t="shared" si="233"/>
        <v>0</v>
      </c>
      <c r="L547" s="200"/>
      <c r="M547" s="200"/>
      <c r="N547" s="200"/>
      <c r="O547" s="200"/>
      <c r="P547" s="200"/>
      <c r="Q547" s="200"/>
      <c r="R547" s="200"/>
      <c r="S547" s="200"/>
      <c r="T547" s="200"/>
      <c r="U547" s="200"/>
      <c r="V547" s="207">
        <f t="shared" si="232"/>
        <v>0</v>
      </c>
    </row>
    <row r="548" spans="1:22">
      <c r="A548" s="176"/>
      <c r="B548" s="198">
        <v>20</v>
      </c>
      <c r="C548" s="177" t="s">
        <v>117</v>
      </c>
      <c r="D548" s="176"/>
      <c r="E548" s="176"/>
      <c r="F548" s="176"/>
      <c r="G548" s="176"/>
      <c r="H548" s="272"/>
      <c r="I548" s="204">
        <f>SUM(I549:I552)</f>
        <v>0</v>
      </c>
      <c r="J548" s="204">
        <f>SUM(J549:J552)</f>
        <v>0</v>
      </c>
      <c r="K548" s="199">
        <f t="shared" si="233"/>
        <v>0</v>
      </c>
      <c r="L548" s="204">
        <f t="shared" ref="L548" si="242">SUM(L549:L552)</f>
        <v>0</v>
      </c>
      <c r="M548" s="204">
        <f t="shared" ref="M548" si="243">SUM(M549:M552)</f>
        <v>0</v>
      </c>
      <c r="N548" s="204">
        <f t="shared" ref="N548" si="244">SUM(N549:N552)</f>
        <v>0</v>
      </c>
      <c r="O548" s="204">
        <f t="shared" ref="O548" si="245">SUM(O549:O552)</f>
        <v>0</v>
      </c>
      <c r="P548" s="204">
        <f t="shared" ref="P548" si="246">SUM(P549:P552)</f>
        <v>0</v>
      </c>
      <c r="Q548" s="204">
        <f t="shared" ref="Q548" si="247">SUM(Q549:Q552)</f>
        <v>0</v>
      </c>
      <c r="R548" s="204">
        <f t="shared" ref="R548" si="248">SUM(R549:R552)</f>
        <v>0</v>
      </c>
      <c r="S548" s="204">
        <f t="shared" ref="S548" si="249">SUM(S549:S552)</f>
        <v>0</v>
      </c>
      <c r="T548" s="204">
        <f t="shared" ref="T548" si="250">SUM(T549:T552)</f>
        <v>0</v>
      </c>
      <c r="U548" s="204">
        <f t="shared" ref="U548" si="251">SUM(U549:U552)</f>
        <v>0</v>
      </c>
      <c r="V548" s="205">
        <f t="shared" ref="V548" si="252">SUM(V549:V552)</f>
        <v>0</v>
      </c>
    </row>
    <row r="549" spans="1:22" ht="89.25">
      <c r="A549" s="327">
        <v>53</v>
      </c>
      <c r="B549" s="328"/>
      <c r="C549" s="331" t="s">
        <v>1241</v>
      </c>
      <c r="D549" s="175" t="s">
        <v>1866</v>
      </c>
      <c r="E549" s="174" t="s">
        <v>1242</v>
      </c>
      <c r="F549" s="174" t="s">
        <v>288</v>
      </c>
      <c r="G549" s="173" t="s">
        <v>1243</v>
      </c>
      <c r="H549" s="271">
        <v>182196</v>
      </c>
      <c r="I549" s="200">
        <f t="shared" ref="I549:J552" si="253">L549+N549+P549+R549+T549</f>
        <v>0</v>
      </c>
      <c r="J549" s="200">
        <f t="shared" si="253"/>
        <v>0</v>
      </c>
      <c r="K549" s="201">
        <f t="shared" si="233"/>
        <v>0</v>
      </c>
      <c r="L549" s="202"/>
      <c r="M549" s="202"/>
      <c r="N549" s="202"/>
      <c r="O549" s="202"/>
      <c r="P549" s="202"/>
      <c r="Q549" s="202"/>
      <c r="R549" s="202"/>
      <c r="S549" s="202"/>
      <c r="T549" s="202"/>
      <c r="U549" s="202"/>
      <c r="V549" s="203">
        <f>ROUND(H549*J549,2)</f>
        <v>0</v>
      </c>
    </row>
    <row r="550" spans="1:22" ht="127.5">
      <c r="A550" s="327"/>
      <c r="B550" s="330"/>
      <c r="C550" s="333"/>
      <c r="D550" s="175" t="s">
        <v>1244</v>
      </c>
      <c r="E550" s="174" t="s">
        <v>1245</v>
      </c>
      <c r="F550" s="174" t="s">
        <v>288</v>
      </c>
      <c r="G550" s="174" t="s">
        <v>1246</v>
      </c>
      <c r="H550" s="271">
        <v>182196</v>
      </c>
      <c r="I550" s="200">
        <f t="shared" si="253"/>
        <v>0</v>
      </c>
      <c r="J550" s="200">
        <f t="shared" si="253"/>
        <v>0</v>
      </c>
      <c r="K550" s="201">
        <f t="shared" si="233"/>
        <v>0</v>
      </c>
      <c r="L550" s="202"/>
      <c r="M550" s="202"/>
      <c r="N550" s="202"/>
      <c r="O550" s="202"/>
      <c r="P550" s="202"/>
      <c r="Q550" s="202"/>
      <c r="R550" s="202"/>
      <c r="S550" s="202"/>
      <c r="T550" s="202"/>
      <c r="U550" s="202"/>
      <c r="V550" s="203">
        <f>ROUND(H550*J550,2)</f>
        <v>0</v>
      </c>
    </row>
    <row r="551" spans="1:22" ht="63.75">
      <c r="A551" s="327">
        <v>54</v>
      </c>
      <c r="B551" s="328"/>
      <c r="C551" s="331" t="s">
        <v>1247</v>
      </c>
      <c r="D551" s="334" t="s">
        <v>373</v>
      </c>
      <c r="E551" s="174" t="s">
        <v>1248</v>
      </c>
      <c r="F551" s="174" t="s">
        <v>287</v>
      </c>
      <c r="G551" s="173" t="s">
        <v>374</v>
      </c>
      <c r="H551" s="271">
        <v>99022</v>
      </c>
      <c r="I551" s="200">
        <f t="shared" si="253"/>
        <v>0</v>
      </c>
      <c r="J551" s="200">
        <f t="shared" si="253"/>
        <v>0</v>
      </c>
      <c r="K551" s="201">
        <f t="shared" si="233"/>
        <v>0</v>
      </c>
      <c r="L551" s="202"/>
      <c r="M551" s="202"/>
      <c r="N551" s="202"/>
      <c r="O551" s="202"/>
      <c r="P551" s="202"/>
      <c r="Q551" s="202"/>
      <c r="R551" s="202"/>
      <c r="S551" s="202"/>
      <c r="T551" s="202"/>
      <c r="U551" s="202"/>
      <c r="V551" s="203">
        <f>ROUND(H551*J551,2)</f>
        <v>0</v>
      </c>
    </row>
    <row r="552" spans="1:22" ht="89.25">
      <c r="A552" s="327"/>
      <c r="B552" s="330"/>
      <c r="C552" s="333"/>
      <c r="D552" s="336"/>
      <c r="E552" s="174" t="s">
        <v>375</v>
      </c>
      <c r="F552" s="174" t="s">
        <v>287</v>
      </c>
      <c r="G552" s="174" t="s">
        <v>376</v>
      </c>
      <c r="H552" s="271">
        <v>99022</v>
      </c>
      <c r="I552" s="200">
        <f t="shared" si="253"/>
        <v>0</v>
      </c>
      <c r="J552" s="200">
        <f t="shared" si="253"/>
        <v>0</v>
      </c>
      <c r="K552" s="201">
        <f t="shared" si="233"/>
        <v>0</v>
      </c>
      <c r="L552" s="202"/>
      <c r="M552" s="202"/>
      <c r="N552" s="202"/>
      <c r="O552" s="202"/>
      <c r="P552" s="202"/>
      <c r="Q552" s="202"/>
      <c r="R552" s="202"/>
      <c r="S552" s="202"/>
      <c r="T552" s="202"/>
      <c r="U552" s="202"/>
      <c r="V552" s="203">
        <f>ROUND(H552*J552,2)</f>
        <v>0</v>
      </c>
    </row>
    <row r="553" spans="1:22">
      <c r="A553" s="213"/>
      <c r="B553" s="214"/>
      <c r="C553" s="215" t="s">
        <v>377</v>
      </c>
      <c r="D553" s="215"/>
      <c r="E553" s="215"/>
      <c r="F553" s="215"/>
      <c r="G553" s="215"/>
      <c r="H553" s="215"/>
      <c r="I553" s="216">
        <f>I15+I52+I63+I69+I80+I83+I92+I95+I132+I147+I399+I416+I454+I462+I465+I477+I482+I508+I533+I548</f>
        <v>0</v>
      </c>
      <c r="J553" s="216">
        <f>J15+J52+J63+J69+J80+J83+J92+J95+J132+J147+J399+J416+J454+J462+J465+J477+J482+J508+J533+J548</f>
        <v>0</v>
      </c>
      <c r="K553" s="217">
        <f t="shared" si="233"/>
        <v>0</v>
      </c>
      <c r="L553" s="216">
        <f t="shared" ref="L553:V553" si="254">L15+L52+L63+L69+L80+L83+L92+L95+L132+L147+L399+L416+L454+L462+L465+L477+L482+L508+L533+L548</f>
        <v>0</v>
      </c>
      <c r="M553" s="216">
        <f t="shared" si="254"/>
        <v>0</v>
      </c>
      <c r="N553" s="216">
        <f t="shared" si="254"/>
        <v>0</v>
      </c>
      <c r="O553" s="216">
        <f t="shared" si="254"/>
        <v>0</v>
      </c>
      <c r="P553" s="216">
        <f t="shared" si="254"/>
        <v>0</v>
      </c>
      <c r="Q553" s="216">
        <f t="shared" si="254"/>
        <v>0</v>
      </c>
      <c r="R553" s="216">
        <f t="shared" si="254"/>
        <v>0</v>
      </c>
      <c r="S553" s="216">
        <f t="shared" si="254"/>
        <v>0</v>
      </c>
      <c r="T553" s="216">
        <f t="shared" si="254"/>
        <v>0</v>
      </c>
      <c r="U553" s="216">
        <f t="shared" si="254"/>
        <v>0</v>
      </c>
      <c r="V553" s="218">
        <f t="shared" si="254"/>
        <v>0</v>
      </c>
    </row>
    <row r="554" spans="1:22">
      <c r="B554" s="220"/>
    </row>
    <row r="555" spans="1:22" ht="18.75">
      <c r="A555" s="19"/>
      <c r="B555" s="19"/>
      <c r="C555" s="20" t="s">
        <v>184</v>
      </c>
      <c r="D555" s="365"/>
      <c r="E555" s="365"/>
      <c r="F555" s="365"/>
      <c r="G555" s="365"/>
      <c r="H555" s="223"/>
      <c r="I555" s="171"/>
      <c r="J555" s="171"/>
      <c r="K555" s="224"/>
      <c r="L555" s="224"/>
      <c r="M555" s="224"/>
      <c r="N555" s="224"/>
      <c r="O555" s="171"/>
      <c r="P555" s="171"/>
      <c r="Q555" s="171"/>
      <c r="R555" s="171"/>
      <c r="S555" s="171"/>
      <c r="T555" s="171"/>
      <c r="U555" s="171"/>
      <c r="V555" s="171"/>
    </row>
    <row r="556" spans="1:22" s="19" customFormat="1" ht="18.75">
      <c r="C556" s="20"/>
      <c r="D556" s="366" t="s">
        <v>185</v>
      </c>
      <c r="E556" s="366"/>
      <c r="F556" s="366"/>
      <c r="G556" s="366"/>
      <c r="H556" s="225"/>
      <c r="I556" s="171"/>
      <c r="J556" s="171"/>
      <c r="K556" s="224"/>
      <c r="L556" s="224"/>
      <c r="M556" s="224"/>
      <c r="N556" s="224"/>
      <c r="O556" s="171"/>
      <c r="P556" s="171"/>
      <c r="Q556" s="171"/>
      <c r="R556" s="171"/>
      <c r="S556" s="171"/>
      <c r="T556" s="171"/>
      <c r="U556" s="171"/>
      <c r="V556" s="171"/>
    </row>
    <row r="557" spans="1:22" s="19" customFormat="1" ht="56.25">
      <c r="C557" s="20" t="s">
        <v>186</v>
      </c>
      <c r="D557" s="365"/>
      <c r="E557" s="365"/>
      <c r="F557" s="365"/>
      <c r="G557" s="365"/>
      <c r="H557" s="225"/>
      <c r="I557" s="171"/>
      <c r="J557" s="171"/>
      <c r="K557" s="224"/>
      <c r="L557" s="224"/>
      <c r="M557" s="224"/>
      <c r="N557" s="224"/>
      <c r="O557" s="171"/>
      <c r="P557" s="171"/>
      <c r="Q557" s="171"/>
      <c r="R557" s="171"/>
      <c r="S557" s="171"/>
      <c r="T557" s="171"/>
      <c r="U557" s="171"/>
      <c r="V557" s="171"/>
    </row>
    <row r="558" spans="1:22" s="19" customFormat="1" ht="18.75">
      <c r="C558" s="20" t="s">
        <v>187</v>
      </c>
      <c r="D558" s="367" t="s">
        <v>185</v>
      </c>
      <c r="E558" s="367"/>
      <c r="F558" s="367"/>
      <c r="G558" s="367"/>
      <c r="H558" s="225"/>
      <c r="I558" s="171"/>
      <c r="J558" s="171"/>
      <c r="K558" s="224"/>
      <c r="L558" s="224"/>
      <c r="M558" s="224"/>
      <c r="N558" s="224"/>
      <c r="O558" s="171"/>
      <c r="P558" s="171"/>
      <c r="Q558" s="171"/>
      <c r="R558" s="171"/>
      <c r="S558" s="171"/>
      <c r="T558" s="171"/>
      <c r="U558" s="171"/>
      <c r="V558" s="171"/>
    </row>
    <row r="559" spans="1:22" s="19" customFormat="1" ht="15.75">
      <c r="C559" s="226"/>
      <c r="D559" s="208"/>
      <c r="E559" s="208"/>
      <c r="F559" s="208"/>
      <c r="G559" s="208"/>
      <c r="H559" s="225"/>
      <c r="I559" s="171"/>
      <c r="J559" s="171"/>
      <c r="K559" s="227"/>
      <c r="L559" s="227"/>
      <c r="M559" s="227"/>
      <c r="N559" s="227"/>
      <c r="O559" s="171"/>
      <c r="P559" s="171"/>
      <c r="Q559" s="171"/>
      <c r="R559" s="171"/>
      <c r="S559" s="171"/>
      <c r="T559" s="171"/>
      <c r="U559" s="171"/>
      <c r="V559" s="171"/>
    </row>
    <row r="560" spans="1:22" s="19" customFormat="1" ht="18.75">
      <c r="C560" s="20" t="s">
        <v>253</v>
      </c>
      <c r="D560" s="365"/>
      <c r="E560" s="365"/>
      <c r="F560" s="365"/>
      <c r="G560" s="365"/>
      <c r="H560" s="225"/>
      <c r="I560" s="171"/>
      <c r="J560" s="171"/>
      <c r="K560" s="224"/>
      <c r="L560" s="224"/>
      <c r="M560" s="224"/>
      <c r="N560" s="224"/>
      <c r="O560" s="171"/>
      <c r="P560" s="171"/>
      <c r="Q560" s="171"/>
      <c r="R560" s="171"/>
      <c r="S560" s="171"/>
      <c r="T560" s="171"/>
      <c r="U560" s="171"/>
      <c r="V560" s="171"/>
    </row>
    <row r="561" spans="1:22" s="19" customFormat="1">
      <c r="A561" s="219"/>
      <c r="B561" s="219"/>
      <c r="C561" s="197"/>
      <c r="D561" s="197"/>
      <c r="E561" s="197"/>
      <c r="F561" s="197"/>
      <c r="G561" s="197"/>
      <c r="H561" s="221"/>
      <c r="I561" s="222"/>
      <c r="J561" s="222"/>
      <c r="K561" s="222"/>
      <c r="L561" s="222"/>
      <c r="M561" s="222"/>
      <c r="N561" s="222"/>
      <c r="O561" s="222"/>
      <c r="P561" s="222"/>
      <c r="Q561" s="222"/>
      <c r="R561" s="222"/>
      <c r="S561" s="222"/>
      <c r="T561" s="222"/>
      <c r="U561" s="222"/>
      <c r="V561" s="222"/>
    </row>
  </sheetData>
  <protectedRanges>
    <protectedRange sqref="C8" name="Диапазон5"/>
    <protectedRange sqref="L555:N555 L557:N557 L560:N560 E555:G555 E557:G557 E560:G560" name="Диапазон53_1_2"/>
  </protectedRanges>
  <autoFilter ref="A14:W553"/>
  <mergeCells count="387">
    <mergeCell ref="D499:D501"/>
    <mergeCell ref="E499:E501"/>
    <mergeCell ref="F499:F501"/>
    <mergeCell ref="D502:D503"/>
    <mergeCell ref="E502:E503"/>
    <mergeCell ref="F502:F503"/>
    <mergeCell ref="D504:D506"/>
    <mergeCell ref="E504:E506"/>
    <mergeCell ref="F504:F506"/>
    <mergeCell ref="F523:F528"/>
    <mergeCell ref="D529:D530"/>
    <mergeCell ref="E529:E530"/>
    <mergeCell ref="F529:F530"/>
    <mergeCell ref="L1:S1"/>
    <mergeCell ref="A549:A550"/>
    <mergeCell ref="B549:B550"/>
    <mergeCell ref="C549:C550"/>
    <mergeCell ref="A551:A552"/>
    <mergeCell ref="B551:B552"/>
    <mergeCell ref="C551:C552"/>
    <mergeCell ref="C541:C543"/>
    <mergeCell ref="C544:C545"/>
    <mergeCell ref="F509:F522"/>
    <mergeCell ref="G497:G498"/>
    <mergeCell ref="F463:F464"/>
    <mergeCell ref="D459:D460"/>
    <mergeCell ref="D413:D414"/>
    <mergeCell ref="E413:E414"/>
    <mergeCell ref="F413:F414"/>
    <mergeCell ref="D417:D430"/>
    <mergeCell ref="A463:A464"/>
    <mergeCell ref="B463:B464"/>
    <mergeCell ref="C463:C464"/>
    <mergeCell ref="D555:G555"/>
    <mergeCell ref="D556:G556"/>
    <mergeCell ref="D557:G557"/>
    <mergeCell ref="D558:G558"/>
    <mergeCell ref="D560:G560"/>
    <mergeCell ref="D536:D537"/>
    <mergeCell ref="E536:E537"/>
    <mergeCell ref="F536:F537"/>
    <mergeCell ref="D542:D543"/>
    <mergeCell ref="D463:D464"/>
    <mergeCell ref="E463:E464"/>
    <mergeCell ref="E417:E430"/>
    <mergeCell ref="F417:F430"/>
    <mergeCell ref="D551:D552"/>
    <mergeCell ref="A509:A531"/>
    <mergeCell ref="B509:B531"/>
    <mergeCell ref="C509:C522"/>
    <mergeCell ref="D509:D522"/>
    <mergeCell ref="E509:E522"/>
    <mergeCell ref="F486:F487"/>
    <mergeCell ref="C488:C494"/>
    <mergeCell ref="D488:D491"/>
    <mergeCell ref="E488:E491"/>
    <mergeCell ref="F488:F491"/>
    <mergeCell ref="D492:D493"/>
    <mergeCell ref="E492:E493"/>
    <mergeCell ref="F492:F493"/>
    <mergeCell ref="C523:C530"/>
    <mergeCell ref="D523:D528"/>
    <mergeCell ref="E523:E528"/>
    <mergeCell ref="A497:A498"/>
    <mergeCell ref="B497:B498"/>
    <mergeCell ref="C497:C498"/>
    <mergeCell ref="F497:F498"/>
    <mergeCell ref="A478:A480"/>
    <mergeCell ref="B478:B480"/>
    <mergeCell ref="C478:C479"/>
    <mergeCell ref="A483:A494"/>
    <mergeCell ref="B483:B494"/>
    <mergeCell ref="C483:C484"/>
    <mergeCell ref="C486:C487"/>
    <mergeCell ref="D486:D487"/>
    <mergeCell ref="E486:E487"/>
    <mergeCell ref="D452:D453"/>
    <mergeCell ref="E452:E453"/>
    <mergeCell ref="F452:F453"/>
    <mergeCell ref="C439:C448"/>
    <mergeCell ref="D439:D448"/>
    <mergeCell ref="E439:E448"/>
    <mergeCell ref="F439:F448"/>
    <mergeCell ref="C449:C451"/>
    <mergeCell ref="D449:D451"/>
    <mergeCell ref="E449:E451"/>
    <mergeCell ref="F449:F451"/>
    <mergeCell ref="A455:A458"/>
    <mergeCell ref="B455:B458"/>
    <mergeCell ref="C455:C457"/>
    <mergeCell ref="A459:A460"/>
    <mergeCell ref="B459:B460"/>
    <mergeCell ref="C459:C460"/>
    <mergeCell ref="A452:A453"/>
    <mergeCell ref="B452:B453"/>
    <mergeCell ref="C452:C453"/>
    <mergeCell ref="F435:F438"/>
    <mergeCell ref="C417:C430"/>
    <mergeCell ref="A407:A415"/>
    <mergeCell ref="B407:B415"/>
    <mergeCell ref="C407:C409"/>
    <mergeCell ref="D407:D408"/>
    <mergeCell ref="E407:E408"/>
    <mergeCell ref="F407:F408"/>
    <mergeCell ref="C411:C414"/>
    <mergeCell ref="D411:D412"/>
    <mergeCell ref="E411:E412"/>
    <mergeCell ref="F411:F412"/>
    <mergeCell ref="A417:A451"/>
    <mergeCell ref="B417:B451"/>
    <mergeCell ref="C431:C434"/>
    <mergeCell ref="D431:D434"/>
    <mergeCell ref="F431:F434"/>
    <mergeCell ref="C389:C391"/>
    <mergeCell ref="D390:D391"/>
    <mergeCell ref="E390:E391"/>
    <mergeCell ref="F390:F391"/>
    <mergeCell ref="A148:A391"/>
    <mergeCell ref="B148:B391"/>
    <mergeCell ref="C148:C266"/>
    <mergeCell ref="D148:D159"/>
    <mergeCell ref="E148:E159"/>
    <mergeCell ref="F148:F159"/>
    <mergeCell ref="D160:D167"/>
    <mergeCell ref="E160:E167"/>
    <mergeCell ref="F160:F167"/>
    <mergeCell ref="D381:D383"/>
    <mergeCell ref="E381:E383"/>
    <mergeCell ref="F381:F383"/>
    <mergeCell ref="D384:D385"/>
    <mergeCell ref="D365:D367"/>
    <mergeCell ref="E365:E367"/>
    <mergeCell ref="F365:F367"/>
    <mergeCell ref="D368:D372"/>
    <mergeCell ref="E368:E372"/>
    <mergeCell ref="F368:F372"/>
    <mergeCell ref="D352:D356"/>
    <mergeCell ref="E352:E356"/>
    <mergeCell ref="F352:F356"/>
    <mergeCell ref="D357:D358"/>
    <mergeCell ref="D360:D363"/>
    <mergeCell ref="E360:E363"/>
    <mergeCell ref="F360:F363"/>
    <mergeCell ref="D386:D388"/>
    <mergeCell ref="E386:E388"/>
    <mergeCell ref="F386:F388"/>
    <mergeCell ref="D373:D374"/>
    <mergeCell ref="E373:E374"/>
    <mergeCell ref="F373:F374"/>
    <mergeCell ref="D378:D380"/>
    <mergeCell ref="E379:E380"/>
    <mergeCell ref="F379:F380"/>
    <mergeCell ref="C267:C388"/>
    <mergeCell ref="D267:D287"/>
    <mergeCell ref="E267:E287"/>
    <mergeCell ref="F267:F287"/>
    <mergeCell ref="D288:D290"/>
    <mergeCell ref="E288:E290"/>
    <mergeCell ref="F288:F290"/>
    <mergeCell ref="D291:D308"/>
    <mergeCell ref="E291:E308"/>
    <mergeCell ref="F291:F308"/>
    <mergeCell ref="D343:D345"/>
    <mergeCell ref="E343:E345"/>
    <mergeCell ref="F343:F345"/>
    <mergeCell ref="D348:D351"/>
    <mergeCell ref="E348:E351"/>
    <mergeCell ref="F348:F351"/>
    <mergeCell ref="D310:D329"/>
    <mergeCell ref="E310:E318"/>
    <mergeCell ref="F310:F318"/>
    <mergeCell ref="F319:F329"/>
    <mergeCell ref="E320:E329"/>
    <mergeCell ref="D331:D342"/>
    <mergeCell ref="E331:E342"/>
    <mergeCell ref="F331:F342"/>
    <mergeCell ref="D261:D266"/>
    <mergeCell ref="E261:E266"/>
    <mergeCell ref="F261:F266"/>
    <mergeCell ref="D251:D252"/>
    <mergeCell ref="D253:D254"/>
    <mergeCell ref="E253:E254"/>
    <mergeCell ref="F253:F254"/>
    <mergeCell ref="D255:D257"/>
    <mergeCell ref="E255:E257"/>
    <mergeCell ref="F255:F257"/>
    <mergeCell ref="D215:D224"/>
    <mergeCell ref="E215:E218"/>
    <mergeCell ref="F215:F218"/>
    <mergeCell ref="E219:E222"/>
    <mergeCell ref="F219:F222"/>
    <mergeCell ref="F223:F224"/>
    <mergeCell ref="D258:D259"/>
    <mergeCell ref="E258:E259"/>
    <mergeCell ref="F258:F259"/>
    <mergeCell ref="D242:D246"/>
    <mergeCell ref="E243:E244"/>
    <mergeCell ref="F243:F244"/>
    <mergeCell ref="E245:E246"/>
    <mergeCell ref="F245:F246"/>
    <mergeCell ref="D249:D250"/>
    <mergeCell ref="E249:E250"/>
    <mergeCell ref="F249:F250"/>
    <mergeCell ref="D235:D238"/>
    <mergeCell ref="E235:E238"/>
    <mergeCell ref="F235:F238"/>
    <mergeCell ref="D239:D240"/>
    <mergeCell ref="E239:E240"/>
    <mergeCell ref="F239:F240"/>
    <mergeCell ref="D225:D226"/>
    <mergeCell ref="F225:F226"/>
    <mergeCell ref="D227:D228"/>
    <mergeCell ref="E227:E228"/>
    <mergeCell ref="F227:F228"/>
    <mergeCell ref="D230:D234"/>
    <mergeCell ref="E230:E233"/>
    <mergeCell ref="F230:F233"/>
    <mergeCell ref="E168:E174"/>
    <mergeCell ref="F168:F174"/>
    <mergeCell ref="D176:D193"/>
    <mergeCell ref="E176:E181"/>
    <mergeCell ref="F176:F181"/>
    <mergeCell ref="E182:E184"/>
    <mergeCell ref="F182:F184"/>
    <mergeCell ref="E185:E192"/>
    <mergeCell ref="F185:F192"/>
    <mergeCell ref="D168:D175"/>
    <mergeCell ref="D202:D209"/>
    <mergeCell ref="E202:E209"/>
    <mergeCell ref="F202:F209"/>
    <mergeCell ref="D210:D214"/>
    <mergeCell ref="E210:E214"/>
    <mergeCell ref="F210:F214"/>
    <mergeCell ref="D194:D197"/>
    <mergeCell ref="E194:E197"/>
    <mergeCell ref="F194:F197"/>
    <mergeCell ref="D198:D201"/>
    <mergeCell ref="E198:E201"/>
    <mergeCell ref="F198:F201"/>
    <mergeCell ref="E102:E104"/>
    <mergeCell ref="F102:F104"/>
    <mergeCell ref="D105:D106"/>
    <mergeCell ref="E105:E106"/>
    <mergeCell ref="F105:F106"/>
    <mergeCell ref="D115:D116"/>
    <mergeCell ref="E115:E116"/>
    <mergeCell ref="F115:F116"/>
    <mergeCell ref="D118:D119"/>
    <mergeCell ref="E118:E119"/>
    <mergeCell ref="F118:F119"/>
    <mergeCell ref="D111:D112"/>
    <mergeCell ref="E111:E112"/>
    <mergeCell ref="F111:F112"/>
    <mergeCell ref="D113:D114"/>
    <mergeCell ref="E113:E114"/>
    <mergeCell ref="F113:F114"/>
    <mergeCell ref="A139:A146"/>
    <mergeCell ref="B139:B146"/>
    <mergeCell ref="C139:C146"/>
    <mergeCell ref="D139:D146"/>
    <mergeCell ref="E139:E146"/>
    <mergeCell ref="F139:F146"/>
    <mergeCell ref="D123:D124"/>
    <mergeCell ref="E123:E124"/>
    <mergeCell ref="F123:F124"/>
    <mergeCell ref="A133:A138"/>
    <mergeCell ref="B133:B138"/>
    <mergeCell ref="C133:C138"/>
    <mergeCell ref="D133:D138"/>
    <mergeCell ref="E133:E138"/>
    <mergeCell ref="F133:F138"/>
    <mergeCell ref="D96:D98"/>
    <mergeCell ref="E96:E98"/>
    <mergeCell ref="F96:F98"/>
    <mergeCell ref="D99:D101"/>
    <mergeCell ref="E99:E101"/>
    <mergeCell ref="F99:F101"/>
    <mergeCell ref="A84:A91"/>
    <mergeCell ref="B84:B91"/>
    <mergeCell ref="C84:C89"/>
    <mergeCell ref="C90:C91"/>
    <mergeCell ref="A96:A126"/>
    <mergeCell ref="B96:B126"/>
    <mergeCell ref="C96:C108"/>
    <mergeCell ref="C111:C114"/>
    <mergeCell ref="C115:C120"/>
    <mergeCell ref="C122:C124"/>
    <mergeCell ref="D107:D108"/>
    <mergeCell ref="E107:E108"/>
    <mergeCell ref="F107:F108"/>
    <mergeCell ref="C109:C110"/>
    <mergeCell ref="D109:D110"/>
    <mergeCell ref="E109:E110"/>
    <mergeCell ref="F109:F110"/>
    <mergeCell ref="D102:D104"/>
    <mergeCell ref="F55:F59"/>
    <mergeCell ref="A64:A68"/>
    <mergeCell ref="B64:B68"/>
    <mergeCell ref="C65:C68"/>
    <mergeCell ref="D65:D68"/>
    <mergeCell ref="F65:F68"/>
    <mergeCell ref="A53:A61"/>
    <mergeCell ref="B53:B61"/>
    <mergeCell ref="C53:C54"/>
    <mergeCell ref="C55:C61"/>
    <mergeCell ref="D55:D59"/>
    <mergeCell ref="E55:E59"/>
    <mergeCell ref="G65:G68"/>
    <mergeCell ref="A70:A78"/>
    <mergeCell ref="B70:B78"/>
    <mergeCell ref="C70:C78"/>
    <mergeCell ref="A81:A82"/>
    <mergeCell ref="B81:B82"/>
    <mergeCell ref="C81:C82"/>
    <mergeCell ref="D81:D82"/>
    <mergeCell ref="E81:E82"/>
    <mergeCell ref="F81:F82"/>
    <mergeCell ref="A46:A51"/>
    <mergeCell ref="B46:B51"/>
    <mergeCell ref="C46:C51"/>
    <mergeCell ref="D46:D51"/>
    <mergeCell ref="E46:E51"/>
    <mergeCell ref="F46:F51"/>
    <mergeCell ref="C31:C45"/>
    <mergeCell ref="D31:D45"/>
    <mergeCell ref="E31:E32"/>
    <mergeCell ref="F31:F32"/>
    <mergeCell ref="E41:E43"/>
    <mergeCell ref="F41:F43"/>
    <mergeCell ref="E44:E45"/>
    <mergeCell ref="F44:F45"/>
    <mergeCell ref="A16:A45"/>
    <mergeCell ref="B16:B45"/>
    <mergeCell ref="C16:C23"/>
    <mergeCell ref="D16:D23"/>
    <mergeCell ref="E16:E23"/>
    <mergeCell ref="F16:F23"/>
    <mergeCell ref="C24:C30"/>
    <mergeCell ref="D24:D30"/>
    <mergeCell ref="E24:E30"/>
    <mergeCell ref="F24:F30"/>
    <mergeCell ref="A3:U3"/>
    <mergeCell ref="C4:U4"/>
    <mergeCell ref="A11:A13"/>
    <mergeCell ref="B11:B13"/>
    <mergeCell ref="C11:C13"/>
    <mergeCell ref="D11:D13"/>
    <mergeCell ref="E11:E13"/>
    <mergeCell ref="F11:F13"/>
    <mergeCell ref="V11:V13"/>
    <mergeCell ref="L12:M12"/>
    <mergeCell ref="N12:O12"/>
    <mergeCell ref="P12:Q12"/>
    <mergeCell ref="R12:S12"/>
    <mergeCell ref="T12:U12"/>
    <mergeCell ref="G11:G13"/>
    <mergeCell ref="H11:H13"/>
    <mergeCell ref="I11:I13"/>
    <mergeCell ref="J11:J13"/>
    <mergeCell ref="K11:K13"/>
    <mergeCell ref="L11:U11"/>
    <mergeCell ref="F8:R8"/>
    <mergeCell ref="F9:S9"/>
    <mergeCell ref="A499:A506"/>
    <mergeCell ref="B499:B506"/>
    <mergeCell ref="A534:A547"/>
    <mergeCell ref="C392:C397"/>
    <mergeCell ref="G431:G432"/>
    <mergeCell ref="E433:E434"/>
    <mergeCell ref="C499:C506"/>
    <mergeCell ref="C534:C540"/>
    <mergeCell ref="C546:C547"/>
    <mergeCell ref="B534:B547"/>
    <mergeCell ref="A392:A397"/>
    <mergeCell ref="B392:B397"/>
    <mergeCell ref="A400:A406"/>
    <mergeCell ref="B400:B406"/>
    <mergeCell ref="C400:C406"/>
    <mergeCell ref="D400:D403"/>
    <mergeCell ref="E400:E403"/>
    <mergeCell ref="F400:F403"/>
    <mergeCell ref="D404:D406"/>
    <mergeCell ref="E404:E406"/>
    <mergeCell ref="F404:F406"/>
    <mergeCell ref="C435:C438"/>
    <mergeCell ref="D435:D438"/>
    <mergeCell ref="E435:E438"/>
  </mergeCells>
  <pageMargins left="0.15748031496062992" right="0.15748031496062992" top="0.43307086614173229" bottom="0.35433070866141736" header="0.31496062992125984" footer="0.15748031496062992"/>
  <pageSetup paperSize="9" scale="51" fitToHeight="10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Стационар 1.1</vt:lpstr>
      <vt:lpstr>КСГ_1.2</vt:lpstr>
      <vt:lpstr>КСГ стоимость_1.3</vt:lpstr>
      <vt:lpstr>реабилитация таб.1.5</vt:lpstr>
      <vt:lpstr>ВМП 1.4</vt:lpstr>
      <vt:lpstr>'ВМП 1.4'!Заголовки_для_печати</vt:lpstr>
      <vt:lpstr>'КСГ стоимость_1.3'!Заголовки_для_печати</vt:lpstr>
      <vt:lpstr>КСГ_1.2!Заголовки_для_печати</vt:lpstr>
      <vt:lpstr>'Стационар 1.1'!Заголовки_для_печати</vt:lpstr>
      <vt:lpstr>'КСГ стоимость_1.3'!Область_печати</vt:lpstr>
      <vt:lpstr>КСГ_1.2!Область_печати</vt:lpstr>
      <vt:lpstr>'реабилитация таб.1.5'!Область_печати</vt:lpstr>
      <vt:lpstr>'Стационар 1.1'!Область_печати</vt:lpstr>
    </vt:vector>
  </TitlesOfParts>
  <Company>ТФ ОМС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Шумаева</dc:creator>
  <cp:lastModifiedBy>Экономист</cp:lastModifiedBy>
  <cp:lastPrinted>2018-11-22T10:14:28Z</cp:lastPrinted>
  <dcterms:created xsi:type="dcterms:W3CDTF">2013-08-05T06:26:12Z</dcterms:created>
  <dcterms:modified xsi:type="dcterms:W3CDTF">2019-01-30T08:08:16Z</dcterms:modified>
</cp:coreProperties>
</file>